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객실정비공사  설계\공고용\"/>
    </mc:Choice>
  </mc:AlternateContent>
  <bookViews>
    <workbookView xWindow="0" yWindow="0" windowWidth="28800" windowHeight="12390" tabRatio="733"/>
  </bookViews>
  <sheets>
    <sheet name="겉표지" sheetId="52" r:id="rId1"/>
    <sheet name="예정공정표" sheetId="53" r:id="rId2"/>
    <sheet name="공사원가계산서" sheetId="25" r:id="rId3"/>
    <sheet name="내역서" sheetId="36" r:id="rId4"/>
    <sheet name="일위대가" sheetId="7" r:id="rId5"/>
    <sheet name="공종별노임단가조서" sheetId="35" r:id="rId6"/>
    <sheet name="수량산출서" sheetId="51" r:id="rId7"/>
    <sheet name="단가조사표" sheetId="46" r:id="rId8"/>
  </sheets>
  <definedNames>
    <definedName name="_1" localSheetId="3">#REF!</definedName>
    <definedName name="_1" localSheetId="7">#REF!</definedName>
    <definedName name="_1" localSheetId="6">#REF!</definedName>
    <definedName name="_1">#REF!</definedName>
    <definedName name="_1._PANEL_BD.__LP___1" localSheetId="3">#REF!</definedName>
    <definedName name="_1._PANEL_BD.__LP___1" localSheetId="6">#REF!</definedName>
    <definedName name="_1._PANEL_BD.__LP___1">#REF!</definedName>
    <definedName name="_15A" localSheetId="3">#REF!</definedName>
    <definedName name="_15A" localSheetId="6">#REF!</definedName>
    <definedName name="_15A">#REF!</definedName>
    <definedName name="_1월" localSheetId="3">#REF!</definedName>
    <definedName name="_1월" localSheetId="6">#REF!</definedName>
    <definedName name="_1월">#REF!</definedName>
    <definedName name="_2._날_개_벽" localSheetId="3">#REF!</definedName>
    <definedName name="_2._날_개_벽" localSheetId="6">#REF!</definedName>
    <definedName name="_2._날_개_벽">#REF!</definedName>
    <definedName name="_2월" localSheetId="3">#REF!</definedName>
    <definedName name="_2월" localSheetId="6">#REF!</definedName>
    <definedName name="_2월">#REF!</definedName>
    <definedName name="_36_3_0Crite" localSheetId="3">#REF!</definedName>
    <definedName name="_36_3_0Crite" localSheetId="6">#REF!</definedName>
    <definedName name="_36_3_0Crite">#REF!</definedName>
    <definedName name="_37_3_0Crite" localSheetId="3">#REF!</definedName>
    <definedName name="_37_3_0Crite" localSheetId="6">#REF!</definedName>
    <definedName name="_37_3_0Crite">#REF!</definedName>
    <definedName name="_3월" localSheetId="3">#REF!</definedName>
    <definedName name="_3월" localSheetId="6">#REF!</definedName>
    <definedName name="_3월">#REF!</definedName>
    <definedName name="_4" localSheetId="3">#REF!</definedName>
    <definedName name="_4" localSheetId="6">#REF!</definedName>
    <definedName name="_4">#REF!</definedName>
    <definedName name="_43_3_0Criteria" localSheetId="3">#REF!</definedName>
    <definedName name="_43_3_0Criteria" localSheetId="6">#REF!</definedName>
    <definedName name="_43_3_0Criteria">#REF!</definedName>
    <definedName name="_44_3_0Criteria" localSheetId="3">#REF!</definedName>
    <definedName name="_44_3_0Criteria" localSheetId="6">#REF!</definedName>
    <definedName name="_44_3_0Criteria">#REF!</definedName>
    <definedName name="_45단" localSheetId="3">#REF!</definedName>
    <definedName name="_45단" localSheetId="6">#REF!</definedName>
    <definedName name="_45단">#REF!</definedName>
    <definedName name="_49Á_1È_Ç" localSheetId="3">#REF!</definedName>
    <definedName name="_49Á_1È_Ç" localSheetId="6">#REF!</definedName>
    <definedName name="_49Á_1È_Ç">#REF!</definedName>
    <definedName name="_4월" localSheetId="3">#REF!</definedName>
    <definedName name="_4월" localSheetId="6">#REF!</definedName>
    <definedName name="_4월">#REF!</definedName>
    <definedName name="_53Á_2È_Ç" localSheetId="3">#REF!</definedName>
    <definedName name="_53Á_2È_Ç" localSheetId="6">#REF!</definedName>
    <definedName name="_53Á_2È_Ç">#REF!</definedName>
    <definedName name="_57Á_3È_Ç" localSheetId="3">#REF!</definedName>
    <definedName name="_57Á_3È_Ç" localSheetId="6">#REF!</definedName>
    <definedName name="_57Á_3È_Ç">#REF!</definedName>
    <definedName name="_5월" localSheetId="3">#REF!</definedName>
    <definedName name="_5월" localSheetId="6">#REF!</definedName>
    <definedName name="_5월">#REF!</definedName>
    <definedName name="_61Á_4È_Ç" localSheetId="3">#REF!</definedName>
    <definedName name="_61Á_4È_Ç" localSheetId="6">#REF!</definedName>
    <definedName name="_61Á_4È_Ç">#REF!</definedName>
    <definedName name="_65Á_5È_Ç" localSheetId="3">#REF!</definedName>
    <definedName name="_65Á_5È_Ç" localSheetId="6">#REF!</definedName>
    <definedName name="_65Á_5È_Ç">#REF!</definedName>
    <definedName name="_69Á_6È_Ç" localSheetId="3">#REF!</definedName>
    <definedName name="_69Á_6È_Ç" localSheetId="6">#REF!</definedName>
    <definedName name="_69Á_6È_Ç">#REF!</definedName>
    <definedName name="_6월" localSheetId="3">#REF!</definedName>
    <definedName name="_6월" localSheetId="6">#REF!</definedName>
    <definedName name="_6월">#REF!</definedName>
    <definedName name="_73FF1_" localSheetId="3">#REF!</definedName>
    <definedName name="_73FF1_" localSheetId="6">#REF!</definedName>
    <definedName name="_73FF1_">#REF!</definedName>
    <definedName name="_78G_0Extr" localSheetId="3">#REF!</definedName>
    <definedName name="_78G_0Extr" localSheetId="6">#REF!</definedName>
    <definedName name="_78G_0Extr">#REF!</definedName>
    <definedName name="_79G_0Extr" localSheetId="3">#REF!</definedName>
    <definedName name="_79G_0Extr" localSheetId="6">#REF!</definedName>
    <definedName name="_79G_0Extr">#REF!</definedName>
    <definedName name="_84G_0Extract" localSheetId="3">#REF!</definedName>
    <definedName name="_84G_0Extract" localSheetId="6">#REF!</definedName>
    <definedName name="_84G_0Extract">#REF!</definedName>
    <definedName name="_85G_0Extract" localSheetId="3">#REF!</definedName>
    <definedName name="_85G_0Extract" localSheetId="6">#REF!</definedName>
    <definedName name="_85G_0Extract">#REF!</definedName>
    <definedName name="_A" localSheetId="3">#REF!</definedName>
    <definedName name="_A" localSheetId="6">#REF!</definedName>
    <definedName name="_A">#REF!</definedName>
    <definedName name="_CDT2" localSheetId="3">#REF!</definedName>
    <definedName name="_CDT2" localSheetId="6">#REF!</definedName>
    <definedName name="_CDT2">#REF!</definedName>
    <definedName name="_Fill" localSheetId="3" hidden="1">#REF!</definedName>
    <definedName name="_Fill" localSheetId="6" hidden="1">#REF!</definedName>
    <definedName name="_Fill" hidden="1">#REF!</definedName>
    <definedName name="_HPP1" localSheetId="3">#REF!</definedName>
    <definedName name="_HPP1" localSheetId="6">#REF!</definedName>
    <definedName name="_HPP1">#REF!</definedName>
    <definedName name="_HSH1" localSheetId="3">#REF!</definedName>
    <definedName name="_HSH1" localSheetId="6">#REF!</definedName>
    <definedName name="_HSH1">#REF!</definedName>
    <definedName name="_HSH2" localSheetId="3">#REF!</definedName>
    <definedName name="_HSH2" localSheetId="6">#REF!</definedName>
    <definedName name="_HSH2">#REF!</definedName>
    <definedName name="_Key1" localSheetId="3" hidden="1">#REF!</definedName>
    <definedName name="_Key1" localSheetId="6" hidden="1">#REF!</definedName>
    <definedName name="_Key1" hidden="1">#REF!</definedName>
    <definedName name="_LM9228" localSheetId="3">#REF!</definedName>
    <definedName name="_LM9228" localSheetId="6">#REF!</definedName>
    <definedName name="_LM9228">#REF!</definedName>
    <definedName name="_NP1" localSheetId="3">#REF!</definedName>
    <definedName name="_NP1" localSheetId="6">#REF!</definedName>
    <definedName name="_NP1">#REF!</definedName>
    <definedName name="_NP2" localSheetId="3">#REF!</definedName>
    <definedName name="_NP2" localSheetId="6">#REF!</definedName>
    <definedName name="_NP2">#REF!</definedName>
    <definedName name="_NSH1" localSheetId="3">#REF!</definedName>
    <definedName name="_NSH1" localSheetId="6">#REF!</definedName>
    <definedName name="_NSH1">#REF!</definedName>
    <definedName name="_NSH2" localSheetId="3">#REF!</definedName>
    <definedName name="_NSH2" localSheetId="6">#REF!</definedName>
    <definedName name="_NSH2">#REF!</definedName>
    <definedName name="_Order1" hidden="1">255</definedName>
    <definedName name="_Order2" hidden="1">255</definedName>
    <definedName name="_PB1" localSheetId="3">#REF!</definedName>
    <definedName name="_PB1" localSheetId="7">#REF!</definedName>
    <definedName name="_PB1" localSheetId="6">#REF!</definedName>
    <definedName name="_PB1">#REF!</definedName>
    <definedName name="_Regression_Int" hidden="1">1</definedName>
    <definedName name="_SBB1" localSheetId="3">#REF!</definedName>
    <definedName name="_SBB1" localSheetId="7">#REF!</definedName>
    <definedName name="_SBB1" localSheetId="6">#REF!</definedName>
    <definedName name="_SBB1">#REF!</definedName>
    <definedName name="_SBB2" localSheetId="3">#REF!</definedName>
    <definedName name="_SBB2" localSheetId="6">#REF!</definedName>
    <definedName name="_SBB2">#REF!</definedName>
    <definedName name="_SBB3" localSheetId="3">#REF!</definedName>
    <definedName name="_SBB3" localSheetId="6">#REF!</definedName>
    <definedName name="_SBB3">#REF!</definedName>
    <definedName name="_SBB4" localSheetId="3">#REF!</definedName>
    <definedName name="_SBB4" localSheetId="6">#REF!</definedName>
    <definedName name="_SBB4">#REF!</definedName>
    <definedName name="_SBB5" localSheetId="3">#REF!</definedName>
    <definedName name="_SBB5" localSheetId="6">#REF!</definedName>
    <definedName name="_SBB5">#REF!</definedName>
    <definedName name="_SHH1" localSheetId="3">#REF!</definedName>
    <definedName name="_SHH1" localSheetId="6">#REF!</definedName>
    <definedName name="_SHH1">#REF!</definedName>
    <definedName name="_SHH2" localSheetId="3">#REF!</definedName>
    <definedName name="_SHH2" localSheetId="6">#REF!</definedName>
    <definedName name="_SHH2">#REF!</definedName>
    <definedName name="_SHH3" localSheetId="3">#REF!</definedName>
    <definedName name="_SHH3" localSheetId="6">#REF!</definedName>
    <definedName name="_SHH3">#REF!</definedName>
    <definedName name="_SUB1" localSheetId="3">#REF!</definedName>
    <definedName name="_SUB1" localSheetId="6">#REF!</definedName>
    <definedName name="_SUB1">#REF!</definedName>
    <definedName name="_SUB2" localSheetId="3">#REF!</definedName>
    <definedName name="_SUB2" localSheetId="6">#REF!</definedName>
    <definedName name="_SUB2">#REF!</definedName>
    <definedName name="_SUB3" localSheetId="3">#REF!</definedName>
    <definedName name="_SUB3" localSheetId="6">#REF!</definedName>
    <definedName name="_SUB3">#REF!</definedName>
    <definedName name="_sub4" localSheetId="3">#REF!</definedName>
    <definedName name="_sub4" localSheetId="6">#REF!</definedName>
    <definedName name="_sub4">#REF!</definedName>
    <definedName name="_sub5" localSheetId="3">#REF!</definedName>
    <definedName name="_sub5" localSheetId="6">#REF!</definedName>
    <definedName name="_sub5">#REF!</definedName>
    <definedName name="¤±8529" localSheetId="3">#REF!</definedName>
    <definedName name="¤±8529" localSheetId="6">#REF!</definedName>
    <definedName name="¤±8529">#REF!</definedName>
    <definedName name="\0" localSheetId="3">#REF!</definedName>
    <definedName name="\0" localSheetId="6">#REF!</definedName>
    <definedName name="\0">#REF!</definedName>
    <definedName name="\a" localSheetId="3">#REF!</definedName>
    <definedName name="\a" localSheetId="6">#REF!</definedName>
    <definedName name="\a">#REF!</definedName>
    <definedName name="\b" localSheetId="3">#REF!</definedName>
    <definedName name="\b" localSheetId="6">#REF!</definedName>
    <definedName name="\b">#REF!</definedName>
    <definedName name="\c" localSheetId="3">#REF!</definedName>
    <definedName name="\c" localSheetId="6">#REF!</definedName>
    <definedName name="\c">#REF!</definedName>
    <definedName name="\d" localSheetId="3">#REF!</definedName>
    <definedName name="\d" localSheetId="6">#REF!</definedName>
    <definedName name="\d">#REF!</definedName>
    <definedName name="\e" localSheetId="3">#REF!</definedName>
    <definedName name="\e" localSheetId="6">#REF!</definedName>
    <definedName name="\e">#REF!</definedName>
    <definedName name="\f">#N/A</definedName>
    <definedName name="\g">#N/A</definedName>
    <definedName name="\h">#N/A</definedName>
    <definedName name="\i" localSheetId="3">#REF!</definedName>
    <definedName name="\i" localSheetId="7">#REF!</definedName>
    <definedName name="\i" localSheetId="6">#REF!</definedName>
    <definedName name="\i">#REF!</definedName>
    <definedName name="\j">#N/A</definedName>
    <definedName name="\k">#N/A</definedName>
    <definedName name="\l">#N/A</definedName>
    <definedName name="\m">#N/A</definedName>
    <definedName name="\n" localSheetId="3">#REF!</definedName>
    <definedName name="\n" localSheetId="7">#REF!</definedName>
    <definedName name="\n" localSheetId="6">#REF!</definedName>
    <definedName name="\n">#REF!</definedName>
    <definedName name="\r">#N/A</definedName>
    <definedName name="\s" localSheetId="3">#REF!</definedName>
    <definedName name="\s" localSheetId="7">#REF!</definedName>
    <definedName name="\s" localSheetId="6">#REF!</definedName>
    <definedName name="\s">#REF!</definedName>
    <definedName name="\w" localSheetId="3">#REF!</definedName>
    <definedName name="\w" localSheetId="6">#REF!</definedName>
    <definedName name="\w">#REF!</definedName>
    <definedName name="\x" localSheetId="3">#REF!</definedName>
    <definedName name="\x" localSheetId="6">#REF!</definedName>
    <definedName name="\x">#REF!</definedName>
    <definedName name="\y" localSheetId="3">#REF!</definedName>
    <definedName name="\y" localSheetId="6">#REF!</definedName>
    <definedName name="\y">#REF!</definedName>
    <definedName name="\z" localSheetId="3">#REF!</definedName>
    <definedName name="\z" localSheetId="6">#REF!</definedName>
    <definedName name="\z">#REF!</definedName>
    <definedName name="A0" localSheetId="3">#REF!</definedName>
    <definedName name="A0" localSheetId="6">#REF!</definedName>
    <definedName name="A0">#REF!</definedName>
    <definedName name="A1..A2_">#N/A</definedName>
    <definedName name="A1..A200_">#N/A</definedName>
    <definedName name="A12." localSheetId="3">#REF!</definedName>
    <definedName name="A12." localSheetId="7">#REF!</definedName>
    <definedName name="A12." localSheetId="6">#REF!</definedName>
    <definedName name="A12.">#REF!</definedName>
    <definedName name="A12..A13_">#N/A</definedName>
    <definedName name="AA" localSheetId="3">#REF!</definedName>
    <definedName name="AA" localSheetId="7">#REF!</definedName>
    <definedName name="AA" localSheetId="6">#REF!</definedName>
    <definedName name="AA">#REF!</definedName>
    <definedName name="aaa" localSheetId="3">#REF!</definedName>
    <definedName name="aaa" localSheetId="6">#REF!</definedName>
    <definedName name="aaa">#REF!</definedName>
    <definedName name="AAAA" localSheetId="3">#REF!</definedName>
    <definedName name="AAAA" localSheetId="6">#REF!</definedName>
    <definedName name="AAAA">#REF!</definedName>
    <definedName name="aaaaa" localSheetId="3">#REF!</definedName>
    <definedName name="aaaaa" localSheetId="6">#REF!</definedName>
    <definedName name="aaaaa">#REF!</definedName>
    <definedName name="AAAAAAAAAAAAAAAAAAAAAAAAAAAAAAAAAA1" localSheetId="3">#REF!</definedName>
    <definedName name="AAAAAAAAAAAAAAAAAAAAAAAAAAAAAAAAAA1" localSheetId="6">#REF!</definedName>
    <definedName name="AAAAAAAAAAAAAAAAAAAAAAAAAAAAAAAAAA1">#REF!</definedName>
    <definedName name="AAD" localSheetId="3">#REF!</definedName>
    <definedName name="AAD" localSheetId="6">#REF!</definedName>
    <definedName name="AAD">#REF!</definedName>
    <definedName name="AB" localSheetId="3">#REF!</definedName>
    <definedName name="AB" localSheetId="6">#REF!</definedName>
    <definedName name="AB">#REF!</definedName>
    <definedName name="ABC" localSheetId="3">#REF!</definedName>
    <definedName name="ABC" localSheetId="6">#REF!</definedName>
    <definedName name="ABC">#REF!</definedName>
    <definedName name="AC" localSheetId="3">#REF!</definedName>
    <definedName name="AC" localSheetId="6">#REF!</definedName>
    <definedName name="AC">#REF!</definedName>
    <definedName name="ACD" localSheetId="3">#REF!</definedName>
    <definedName name="ACD" localSheetId="6">#REF!</definedName>
    <definedName name="ACD">#REF!</definedName>
    <definedName name="add" localSheetId="7" hidden="1">{#N/A,#N/A,FALSE,"기안지";#N/A,#N/A,FALSE,"통신지"}</definedName>
    <definedName name="add" hidden="1">{#N/A,#N/A,FALSE,"기안지";#N/A,#N/A,FALSE,"통신지"}</definedName>
    <definedName name="AE" localSheetId="3">#REF!</definedName>
    <definedName name="AE" localSheetId="7">#REF!</definedName>
    <definedName name="AE" localSheetId="6">#REF!</definedName>
    <definedName name="AE">#REF!</definedName>
    <definedName name="AED" localSheetId="3">#REF!</definedName>
    <definedName name="AED" localSheetId="6">#REF!</definedName>
    <definedName name="AED">#REF!</definedName>
    <definedName name="aer" localSheetId="3">#REF!,#REF!</definedName>
    <definedName name="aer" localSheetId="7">#REF!,#REF!</definedName>
    <definedName name="aer" localSheetId="6">#REF!,#REF!</definedName>
    <definedName name="aer">#REF!,#REF!</definedName>
    <definedName name="AG" localSheetId="3">#REF!</definedName>
    <definedName name="AG" localSheetId="7">#REF!</definedName>
    <definedName name="AG" localSheetId="6">#REF!</definedName>
    <definedName name="AG">#REF!</definedName>
    <definedName name="AGD" localSheetId="3">#REF!</definedName>
    <definedName name="AGD" localSheetId="6">#REF!</definedName>
    <definedName name="AGD">#REF!</definedName>
    <definedName name="AI" localSheetId="3">#REF!</definedName>
    <definedName name="AI" localSheetId="6">#REF!</definedName>
    <definedName name="AI">#REF!</definedName>
    <definedName name="AID" localSheetId="3">#REF!</definedName>
    <definedName name="AID" localSheetId="6">#REF!</definedName>
    <definedName name="AID">#REF!</definedName>
    <definedName name="AK" localSheetId="3">#REF!</definedName>
    <definedName name="AK" localSheetId="6">#REF!</definedName>
    <definedName name="AK">#REF!</definedName>
    <definedName name="AKD" localSheetId="3">#REF!</definedName>
    <definedName name="AKD" localSheetId="6">#REF!</definedName>
    <definedName name="AKD">#REF!</definedName>
    <definedName name="ALL" localSheetId="3">#REF!</definedName>
    <definedName name="ALL" localSheetId="6">#REF!</definedName>
    <definedName name="ALL">#REF!</definedName>
    <definedName name="ALPHA" localSheetId="3">#REF!</definedName>
    <definedName name="ALPHA" localSheetId="6">#REF!</definedName>
    <definedName name="ALPHA">#REF!</definedName>
    <definedName name="AM" localSheetId="3">#REF!</definedName>
    <definedName name="AM" localSheetId="6">#REF!</definedName>
    <definedName name="AM">#REF!</definedName>
    <definedName name="AMD" localSheetId="3">#REF!</definedName>
    <definedName name="AMD" localSheetId="6">#REF!</definedName>
    <definedName name="AMD">#REF!</definedName>
    <definedName name="anscount" hidden="1">1</definedName>
    <definedName name="AO" localSheetId="3">#REF!</definedName>
    <definedName name="AO" localSheetId="7">#REF!</definedName>
    <definedName name="AO" localSheetId="6">#REF!</definedName>
    <definedName name="AO">#REF!</definedName>
    <definedName name="AOD" localSheetId="3">#REF!</definedName>
    <definedName name="AOD" localSheetId="6">#REF!</definedName>
    <definedName name="AOD">#REF!</definedName>
    <definedName name="ap_s_t" localSheetId="3">#REF!</definedName>
    <definedName name="ap_s_t" localSheetId="6">#REF!</definedName>
    <definedName name="ap_s_t">#REF!</definedName>
    <definedName name="AQ" localSheetId="3">#REF!</definedName>
    <definedName name="AQ" localSheetId="6">#REF!</definedName>
    <definedName name="AQ">#REF!</definedName>
    <definedName name="AQD" localSheetId="3">#REF!</definedName>
    <definedName name="AQD" localSheetId="6">#REF!</definedName>
    <definedName name="AQD">#REF!</definedName>
    <definedName name="AS" localSheetId="3">#REF!</definedName>
    <definedName name="AS" localSheetId="6">#REF!</definedName>
    <definedName name="AS">#REF!</definedName>
    <definedName name="ASB" localSheetId="3">#REF!</definedName>
    <definedName name="ASB" localSheetId="6">#REF!</definedName>
    <definedName name="ASB">#REF!</definedName>
    <definedName name="ASD" localSheetId="3">#REF!</definedName>
    <definedName name="ASD" localSheetId="6">#REF!</definedName>
    <definedName name="ASD">#REF!</definedName>
    <definedName name="ASL" localSheetId="3">#REF!</definedName>
    <definedName name="ASL" localSheetId="6">#REF!</definedName>
    <definedName name="ASL">#REF!</definedName>
    <definedName name="AST" localSheetId="3">#REF!</definedName>
    <definedName name="AST" localSheetId="6">#REF!</definedName>
    <definedName name="AST">#REF!</definedName>
    <definedName name="AU" localSheetId="3">#REF!</definedName>
    <definedName name="AU" localSheetId="6">#REF!</definedName>
    <definedName name="AU">#REF!</definedName>
    <definedName name="AUD" localSheetId="3">#REF!</definedName>
    <definedName name="AUD" localSheetId="6">#REF!</definedName>
    <definedName name="AUD">#REF!</definedName>
    <definedName name="AW" localSheetId="3">#REF!</definedName>
    <definedName name="AW" localSheetId="6">#REF!</definedName>
    <definedName name="AW">#REF!</definedName>
    <definedName name="AWD" localSheetId="3">#REF!</definedName>
    <definedName name="AWD" localSheetId="6">#REF!</definedName>
    <definedName name="AWD">#REF!</definedName>
    <definedName name="B" localSheetId="3">#REF!</definedName>
    <definedName name="B" localSheetId="6">#REF!</definedName>
    <definedName name="B">#REF!</definedName>
    <definedName name="B.1" localSheetId="3">#REF!</definedName>
    <definedName name="B.1" localSheetId="6">#REF!</definedName>
    <definedName name="B.1">#REF!</definedName>
    <definedName name="B.2" localSheetId="3">#REF!</definedName>
    <definedName name="B.2" localSheetId="6">#REF!</definedName>
    <definedName name="B.2">#REF!</definedName>
    <definedName name="B.3" localSheetId="3">#REF!</definedName>
    <definedName name="B.3" localSheetId="6">#REF!</definedName>
    <definedName name="B.3">#REF!</definedName>
    <definedName name="B.4" localSheetId="3">#REF!</definedName>
    <definedName name="B.4" localSheetId="6">#REF!</definedName>
    <definedName name="B.4">#REF!</definedName>
    <definedName name="B1A" localSheetId="3">#REF!</definedName>
    <definedName name="B1A" localSheetId="6">#REF!</definedName>
    <definedName name="B1A">#REF!</definedName>
    <definedName name="B1B" localSheetId="3">#REF!</definedName>
    <definedName name="B1B" localSheetId="6">#REF!</definedName>
    <definedName name="B1B">#REF!</definedName>
    <definedName name="B1WL" localSheetId="3">#REF!</definedName>
    <definedName name="B1WL" localSheetId="6">#REF!</definedName>
    <definedName name="B1WL">#REF!</definedName>
    <definedName name="B1WR" localSheetId="3">#REF!</definedName>
    <definedName name="B1WR" localSheetId="6">#REF!</definedName>
    <definedName name="B1WR">#REF!</definedName>
    <definedName name="B2A" localSheetId="3">#REF!</definedName>
    <definedName name="B2A" localSheetId="6">#REF!</definedName>
    <definedName name="B2A">#REF!</definedName>
    <definedName name="B2B" localSheetId="3">#REF!</definedName>
    <definedName name="B2B" localSheetId="6">#REF!</definedName>
    <definedName name="B2B">#REF!</definedName>
    <definedName name="B2WL" localSheetId="3">#REF!</definedName>
    <definedName name="B2WL" localSheetId="6">#REF!</definedName>
    <definedName name="B2WL">#REF!</definedName>
    <definedName name="B2WR" localSheetId="3">#REF!</definedName>
    <definedName name="B2WR" localSheetId="6">#REF!</definedName>
    <definedName name="B2WR">#REF!</definedName>
    <definedName name="B3A" localSheetId="3">#REF!</definedName>
    <definedName name="B3A" localSheetId="6">#REF!</definedName>
    <definedName name="B3A">#REF!</definedName>
    <definedName name="B3B" localSheetId="3">#REF!</definedName>
    <definedName name="B3B" localSheetId="6">#REF!</definedName>
    <definedName name="B3B">#REF!</definedName>
    <definedName name="B4A" localSheetId="3">#REF!</definedName>
    <definedName name="B4A" localSheetId="6">#REF!</definedName>
    <definedName name="B4A">#REF!</definedName>
    <definedName name="B4B" localSheetId="3">#REF!</definedName>
    <definedName name="B4B" localSheetId="6">#REF!</definedName>
    <definedName name="B4B">#REF!</definedName>
    <definedName name="B5A" localSheetId="3">#REF!</definedName>
    <definedName name="B5A" localSheetId="6">#REF!</definedName>
    <definedName name="B5A">#REF!</definedName>
    <definedName name="B6A" localSheetId="3">#REF!</definedName>
    <definedName name="B6A" localSheetId="6">#REF!</definedName>
    <definedName name="B6A">#REF!</definedName>
    <definedName name="B7A" localSheetId="3">#REF!</definedName>
    <definedName name="B7A" localSheetId="6">#REF!</definedName>
    <definedName name="B7A">#REF!</definedName>
    <definedName name="B8A" localSheetId="3">#REF!</definedName>
    <definedName name="B8A" localSheetId="6">#REF!</definedName>
    <definedName name="B8A">#REF!</definedName>
    <definedName name="BA" localSheetId="3">#REF!</definedName>
    <definedName name="BA" localSheetId="6">#REF!</definedName>
    <definedName name="BA">#REF!</definedName>
    <definedName name="base1" localSheetId="3">#REF!</definedName>
    <definedName name="base1" localSheetId="6">#REF!</definedName>
    <definedName name="base1">#REF!</definedName>
    <definedName name="BC" localSheetId="3">#REF!</definedName>
    <definedName name="BC" localSheetId="6">#REF!</definedName>
    <definedName name="BC">#REF!</definedName>
    <definedName name="BCD" localSheetId="3">#REF!</definedName>
    <definedName name="BCD" localSheetId="6">#REF!</definedName>
    <definedName name="BCD">#REF!</definedName>
    <definedName name="BE" localSheetId="3">#REF!</definedName>
    <definedName name="BE" localSheetId="6">#REF!</definedName>
    <definedName name="BE">#REF!</definedName>
    <definedName name="BED" localSheetId="3">#REF!</definedName>
    <definedName name="BED" localSheetId="6">#REF!</definedName>
    <definedName name="BED">#REF!</definedName>
    <definedName name="BF" localSheetId="3">#REF!</definedName>
    <definedName name="BF" localSheetId="6">#REF!</definedName>
    <definedName name="BF">#REF!</definedName>
    <definedName name="BHU" localSheetId="3">#REF!</definedName>
    <definedName name="BHU" localSheetId="6">#REF!</definedName>
    <definedName name="BHU">#REF!</definedName>
    <definedName name="BMO" localSheetId="3">#REF!</definedName>
    <definedName name="BMO" localSheetId="6">#REF!</definedName>
    <definedName name="BMO">#REF!</definedName>
    <definedName name="BOM_OF_ECP" localSheetId="3">#REF!</definedName>
    <definedName name="BOM_OF_ECP" localSheetId="6">#REF!</definedName>
    <definedName name="BOM_OF_ECP">#REF!</definedName>
    <definedName name="box단수" localSheetId="3">#REF!</definedName>
    <definedName name="box단수" localSheetId="6">#REF!</definedName>
    <definedName name="box단수">#REF!</definedName>
    <definedName name="bs_chekjum" localSheetId="3">#REF!</definedName>
    <definedName name="bs_chekjum" localSheetId="6">#REF!</definedName>
    <definedName name="bs_chekjum">#REF!</definedName>
    <definedName name="bs_chekplus" localSheetId="3">#REF!</definedName>
    <definedName name="bs_chekplus" localSheetId="6">#REF!</definedName>
    <definedName name="bs_chekplus">#REF!</definedName>
    <definedName name="bs_chekwave" localSheetId="3">#REF!</definedName>
    <definedName name="bs_chekwave" localSheetId="6">#REF!</definedName>
    <definedName name="bs_chekwave">#REF!</definedName>
    <definedName name="C_">#N/A</definedName>
    <definedName name="CA" localSheetId="3">#REF!</definedName>
    <definedName name="CA" localSheetId="7">#REF!</definedName>
    <definedName name="CA" localSheetId="6">#REF!</definedName>
    <definedName name="CA">#REF!</definedName>
    <definedName name="CABLE" localSheetId="3">#REF!</definedName>
    <definedName name="CABLE" localSheetId="6">#REF!</definedName>
    <definedName name="CABLE">#REF!</definedName>
    <definedName name="CAPA" localSheetId="3">#REF!</definedName>
    <definedName name="CAPA" localSheetId="6">#REF!</definedName>
    <definedName name="CAPA">#REF!</definedName>
    <definedName name="CC" localSheetId="3">#REF!</definedName>
    <definedName name="CC" localSheetId="6">#REF!</definedName>
    <definedName name="CC">#REF!</definedName>
    <definedName name="CCTV단가" localSheetId="3">#REF!</definedName>
    <definedName name="CCTV단가" localSheetId="6">#REF!</definedName>
    <definedName name="CCTV단가">#REF!</definedName>
    <definedName name="CH" localSheetId="3">#REF!</definedName>
    <definedName name="CH" localSheetId="6">#REF!</definedName>
    <definedName name="CH">#REF!</definedName>
    <definedName name="CODE" localSheetId="3">#REF!</definedName>
    <definedName name="CODE" localSheetId="6">#REF!</definedName>
    <definedName name="CODE">#REF!</definedName>
    <definedName name="COST" localSheetId="3">#REF!</definedName>
    <definedName name="COST" localSheetId="6">#REF!</definedName>
    <definedName name="COST">#REF!</definedName>
    <definedName name="_xlnm.Criteria" localSheetId="3">#REF!</definedName>
    <definedName name="_xlnm.Criteria" localSheetId="6">#REF!</definedName>
    <definedName name="_xlnm.Criteria">#REF!</definedName>
    <definedName name="D" localSheetId="3">#REF!</definedName>
    <definedName name="D" localSheetId="6">#REF!</definedName>
    <definedName name="D">#REF!</definedName>
    <definedName name="D.1" localSheetId="3">#REF!</definedName>
    <definedName name="D.1" localSheetId="6">#REF!</definedName>
    <definedName name="D.1">#REF!</definedName>
    <definedName name="D.2" localSheetId="3">#REF!</definedName>
    <definedName name="D.2" localSheetId="6">#REF!</definedName>
    <definedName name="D.2">#REF!</definedName>
    <definedName name="DAN" localSheetId="3">#REF!</definedName>
    <definedName name="DAN" localSheetId="6">#REF!</definedName>
    <definedName name="DAN">#REF!</definedName>
    <definedName name="DANGA" localSheetId="3">#REF!,#REF!</definedName>
    <definedName name="DANGA" localSheetId="7">#REF!,#REF!</definedName>
    <definedName name="DANGA" localSheetId="6">#REF!,#REF!</definedName>
    <definedName name="DANGA">#REF!,#REF!</definedName>
    <definedName name="danga2" localSheetId="3">#REF!,#REF!</definedName>
    <definedName name="danga2" localSheetId="6">#REF!,#REF!</definedName>
    <definedName name="danga2">#REF!,#REF!</definedName>
    <definedName name="DATA1" localSheetId="3">#REF!</definedName>
    <definedName name="DATA1" localSheetId="7">#REF!</definedName>
    <definedName name="DATA1" localSheetId="6">#REF!</definedName>
    <definedName name="DATA1">#REF!</definedName>
    <definedName name="_xlnm.Database" localSheetId="3">#REF!</definedName>
    <definedName name="_xlnm.Database" localSheetId="6">#REF!</definedName>
    <definedName name="_xlnm.Database">#REF!</definedName>
    <definedName name="DC" localSheetId="3">#REF!</definedName>
    <definedName name="DC" localSheetId="6">#REF!</definedName>
    <definedName name="DC">#REF!</definedName>
    <definedName name="dd" localSheetId="3">BlankMacro1</definedName>
    <definedName name="dd" localSheetId="7">BlankMacro1</definedName>
    <definedName name="dd" localSheetId="6">BlankMacro1</definedName>
    <definedName name="dd">BlankMacro1</definedName>
    <definedName name="DDD" localSheetId="3">BlankMacro1</definedName>
    <definedName name="DDD" localSheetId="7">BlankMacro1</definedName>
    <definedName name="DDD" localSheetId="6">BlankMacro1</definedName>
    <definedName name="DDD">BlankMacro1</definedName>
    <definedName name="DDS" localSheetId="3">BlankMacro1</definedName>
    <definedName name="DDS" localSheetId="7">BlankMacro1</definedName>
    <definedName name="DDS" localSheetId="6">BlankMacro1</definedName>
    <definedName name="DDS">BlankMacro1</definedName>
    <definedName name="DDW" localSheetId="3">BlankMacro1</definedName>
    <definedName name="DDW" localSheetId="7">BlankMacro1</definedName>
    <definedName name="DDW" localSheetId="6">BlankMacro1</definedName>
    <definedName name="DDW">BlankMacro1</definedName>
    <definedName name="DEA" localSheetId="3">#REF!</definedName>
    <definedName name="DEA" localSheetId="7">#REF!</definedName>
    <definedName name="DEA" localSheetId="6">#REF!</definedName>
    <definedName name="DEA">#REF!</definedName>
    <definedName name="DF" localSheetId="3">#REF!</definedName>
    <definedName name="DF" localSheetId="6">#REF!</definedName>
    <definedName name="DF">#REF!</definedName>
    <definedName name="dhtn" localSheetId="3">#REF!</definedName>
    <definedName name="dhtn" localSheetId="6">#REF!</definedName>
    <definedName name="dhtn">#REF!</definedName>
    <definedName name="DIA" localSheetId="3">#REF!</definedName>
    <definedName name="DIA" localSheetId="6">#REF!</definedName>
    <definedName name="DIA">#REF!</definedName>
    <definedName name="DKD" localSheetId="3">BlankMacro1</definedName>
    <definedName name="DKD" localSheetId="7">BlankMacro1</definedName>
    <definedName name="DKD" localSheetId="6">BlankMacro1</definedName>
    <definedName name="DKD">BlankMacro1</definedName>
    <definedName name="DKE" localSheetId="3">BlankMacro1</definedName>
    <definedName name="DKE" localSheetId="7">BlankMacro1</definedName>
    <definedName name="DKE" localSheetId="6">BlankMacro1</definedName>
    <definedName name="DKE">BlankMacro1</definedName>
    <definedName name="dktmzhsrlcmd" localSheetId="3">#REF!</definedName>
    <definedName name="dktmzhsrlcmd" localSheetId="7">#REF!</definedName>
    <definedName name="dktmzhsrlcmd" localSheetId="6">#REF!</definedName>
    <definedName name="dktmzhsrlcmd">#REF!</definedName>
    <definedName name="DLSDF" localSheetId="3">#REF!</definedName>
    <definedName name="DLSDF" localSheetId="6">#REF!</definedName>
    <definedName name="DLSDF">#REF!</definedName>
    <definedName name="Document_array" localSheetId="7">{"Book1","00장구심사(농림).xls"}</definedName>
    <definedName name="Document_array">{"Book1","00장구심사(농림).xls"}</definedName>
    <definedName name="DPI" localSheetId="3">#REF!</definedName>
    <definedName name="DPI" localSheetId="7">#REF!</definedName>
    <definedName name="DPI" localSheetId="6">#REF!</definedName>
    <definedName name="DPI">#REF!</definedName>
    <definedName name="drsg" localSheetId="3">#REF!</definedName>
    <definedName name="drsg" localSheetId="6">#REF!</definedName>
    <definedName name="drsg">#REF!</definedName>
    <definedName name="DS" localSheetId="3">BlankMacro1</definedName>
    <definedName name="DS" localSheetId="7">BlankMacro1</definedName>
    <definedName name="DS" localSheetId="6">BlankMacro1</definedName>
    <definedName name="DS">BlankMacro1</definedName>
    <definedName name="DWS" localSheetId="3">BlankMacro1</definedName>
    <definedName name="DWS" localSheetId="7">BlankMacro1</definedName>
    <definedName name="DWS" localSheetId="6">BlankMacro1</definedName>
    <definedName name="DWS">BlankMacro1</definedName>
    <definedName name="E" localSheetId="3">BlankMacro1</definedName>
    <definedName name="E" localSheetId="7">BlankMacro1</definedName>
    <definedName name="E" localSheetId="6">BlankMacro1</definedName>
    <definedName name="E">BlankMacro1</definedName>
    <definedName name="EA" localSheetId="3">#REF!</definedName>
    <definedName name="EA" localSheetId="7">#REF!</definedName>
    <definedName name="EA" localSheetId="6">#REF!</definedName>
    <definedName name="EA">#REF!</definedName>
    <definedName name="edgh" localSheetId="3">#REF!</definedName>
    <definedName name="edgh" localSheetId="6">#REF!</definedName>
    <definedName name="edgh">#REF!</definedName>
    <definedName name="edtgh" localSheetId="3">#REF!</definedName>
    <definedName name="edtgh" localSheetId="6">#REF!</definedName>
    <definedName name="edtgh">#REF!</definedName>
    <definedName name="elec1" localSheetId="3">#REF!</definedName>
    <definedName name="elec1" localSheetId="6">#REF!</definedName>
    <definedName name="elec1">#REF!</definedName>
    <definedName name="elec2" localSheetId="3">#REF!</definedName>
    <definedName name="elec2" localSheetId="6">#REF!</definedName>
    <definedName name="elec2">#REF!</definedName>
    <definedName name="elec3" localSheetId="3">#REF!</definedName>
    <definedName name="elec3" localSheetId="6">#REF!</definedName>
    <definedName name="elec3">#REF!</definedName>
    <definedName name="elec4" localSheetId="3">#REF!</definedName>
    <definedName name="elec4" localSheetId="6">#REF!</definedName>
    <definedName name="elec4">#REF!</definedName>
    <definedName name="elec5" localSheetId="3">#REF!</definedName>
    <definedName name="elec5" localSheetId="6">#REF!</definedName>
    <definedName name="elec5">#REF!</definedName>
    <definedName name="elec6" localSheetId="3">#REF!</definedName>
    <definedName name="elec6" localSheetId="6">#REF!</definedName>
    <definedName name="elec6">#REF!</definedName>
    <definedName name="END" localSheetId="3">#REF!</definedName>
    <definedName name="END" localSheetId="6">#REF!</definedName>
    <definedName name="END">#REF!</definedName>
    <definedName name="EQ" localSheetId="3">#REF!</definedName>
    <definedName name="EQ" localSheetId="6">#REF!</definedName>
    <definedName name="EQ">#REF!</definedName>
    <definedName name="EXE" localSheetId="3">BlankMacro1</definedName>
    <definedName name="EXE" localSheetId="7">BlankMacro1</definedName>
    <definedName name="EXE" localSheetId="6">BlankMacro1</definedName>
    <definedName name="EXE">BlankMacro1</definedName>
    <definedName name="_xlnm.Extract" localSheetId="3">#REF!</definedName>
    <definedName name="_xlnm.Extract" localSheetId="7">#REF!</definedName>
    <definedName name="_xlnm.Extract" localSheetId="6">#REF!</definedName>
    <definedName name="_xlnm.Extract">#REF!</definedName>
    <definedName name="F" localSheetId="3">#REF!</definedName>
    <definedName name="F" localSheetId="6">#REF!</definedName>
    <definedName name="F">#REF!</definedName>
    <definedName name="F_CODE">#N/A</definedName>
    <definedName name="F_CODE1" localSheetId="3">#REF!</definedName>
    <definedName name="F_CODE1" localSheetId="7">#REF!</definedName>
    <definedName name="F_CODE1" localSheetId="6">#REF!</definedName>
    <definedName name="F_CODE1">#REF!</definedName>
    <definedName name="F_DES" localSheetId="3">#REF!</definedName>
    <definedName name="F_DES" localSheetId="6">#REF!</definedName>
    <definedName name="F_DES">#REF!</definedName>
    <definedName name="F_EQ">#N/A</definedName>
    <definedName name="F_EQ0">#N/A</definedName>
    <definedName name="F_FORM">#N/A</definedName>
    <definedName name="F_INT1">#N/A</definedName>
    <definedName name="F_LA">#N/A</definedName>
    <definedName name="F_LA0">#N/A</definedName>
    <definedName name="F_MA">#N/A</definedName>
    <definedName name="F_MA0">#N/A</definedName>
    <definedName name="F_MEMO">#N/A</definedName>
    <definedName name="F_QINC" localSheetId="3">#REF!</definedName>
    <definedName name="F_QINC" localSheetId="7">#REF!</definedName>
    <definedName name="F_QINC" localSheetId="6">#REF!</definedName>
    <definedName name="F_QINC">#REF!</definedName>
    <definedName name="F_QMOD" localSheetId="3">#REF!</definedName>
    <definedName name="F_QMOD" localSheetId="6">#REF!</definedName>
    <definedName name="F_QMOD">#REF!</definedName>
    <definedName name="F_QQTY" localSheetId="3">#REF!</definedName>
    <definedName name="F_QQTY" localSheetId="6">#REF!</definedName>
    <definedName name="F_QQTY">#REF!</definedName>
    <definedName name="F_QUNIT" localSheetId="3">#REF!</definedName>
    <definedName name="F_QUNIT" localSheetId="6">#REF!</definedName>
    <definedName name="F_QUNIT">#REF!</definedName>
    <definedName name="F_QVAL">#N/A</definedName>
    <definedName name="F_SEQ">#N/A</definedName>
    <definedName name="F_SIZE">#N/A</definedName>
    <definedName name="F_SOS">#N/A</definedName>
    <definedName name="F_TMOD" localSheetId="3">#REF!</definedName>
    <definedName name="F_TMOD" localSheetId="7">#REF!</definedName>
    <definedName name="F_TMOD" localSheetId="6">#REF!</definedName>
    <definedName name="F_TMOD">#REF!</definedName>
    <definedName name="F_TQTY">#N/A</definedName>
    <definedName name="F_TUNIT" localSheetId="3">#REF!</definedName>
    <definedName name="F_TUNIT" localSheetId="7">#REF!</definedName>
    <definedName name="F_TUNIT" localSheetId="6">#REF!</definedName>
    <definedName name="F_TUNIT">#REF!</definedName>
    <definedName name="FB" localSheetId="3">#REF!</definedName>
    <definedName name="FB" localSheetId="6">#REF!</definedName>
    <definedName name="FB">#REF!</definedName>
    <definedName name="FEE" localSheetId="3">#REF!</definedName>
    <definedName name="FEE" localSheetId="6">#REF!</definedName>
    <definedName name="FEE">#REF!</definedName>
    <definedName name="ff" localSheetId="3">#REF!</definedName>
    <definedName name="ff" localSheetId="6">#REF!</definedName>
    <definedName name="ff">#REF!</definedName>
    <definedName name="FG" localSheetId="3">#REF!</definedName>
    <definedName name="FG" localSheetId="6">#REF!</definedName>
    <definedName name="FG">#REF!</definedName>
    <definedName name="FGD" localSheetId="3">#REF!</definedName>
    <definedName name="FGD" localSheetId="6">#REF!</definedName>
    <definedName name="FGD">#REF!</definedName>
    <definedName name="FIX" localSheetId="3">#REF!</definedName>
    <definedName name="FIX" localSheetId="6">#REF!</definedName>
    <definedName name="FIX">#REF!</definedName>
    <definedName name="G" localSheetId="3">#REF!</definedName>
    <definedName name="G" localSheetId="6">#REF!</definedName>
    <definedName name="G">#REF!</definedName>
    <definedName name="GAB" localSheetId="3">#REF!</definedName>
    <definedName name="GAB" localSheetId="6">#REF!</definedName>
    <definedName name="GAB">#REF!</definedName>
    <definedName name="GO" localSheetId="3">#REF!</definedName>
    <definedName name="GO" localSheetId="6">#REF!</definedName>
    <definedName name="GO">#REF!</definedName>
    <definedName name="gu" localSheetId="3">#REF!,#REF!</definedName>
    <definedName name="gu" localSheetId="7">#REF!,#REF!</definedName>
    <definedName name="gu" localSheetId="6">#REF!,#REF!</definedName>
    <definedName name="gu">#REF!,#REF!</definedName>
    <definedName name="H.1" localSheetId="3">#REF!</definedName>
    <definedName name="H.1" localSheetId="7">#REF!</definedName>
    <definedName name="H.1" localSheetId="6">#REF!</definedName>
    <definedName name="H.1">#REF!</definedName>
    <definedName name="H.10" localSheetId="3">#REF!</definedName>
    <definedName name="H.10" localSheetId="6">#REF!</definedName>
    <definedName name="H.10">#REF!</definedName>
    <definedName name="H.2" localSheetId="3">#REF!</definedName>
    <definedName name="H.2" localSheetId="6">#REF!</definedName>
    <definedName name="H.2">#REF!</definedName>
    <definedName name="H.3" localSheetId="3">#REF!</definedName>
    <definedName name="H.3" localSheetId="6">#REF!</definedName>
    <definedName name="H.3">#REF!</definedName>
    <definedName name="H.4" localSheetId="3">#REF!</definedName>
    <definedName name="H.4" localSheetId="6">#REF!</definedName>
    <definedName name="H.4">#REF!</definedName>
    <definedName name="H.5" localSheetId="3">#REF!</definedName>
    <definedName name="H.5" localSheetId="6">#REF!</definedName>
    <definedName name="H.5">#REF!</definedName>
    <definedName name="H.6" localSheetId="3">#REF!</definedName>
    <definedName name="H.6" localSheetId="6">#REF!</definedName>
    <definedName name="H.6">#REF!</definedName>
    <definedName name="H.7" localSheetId="3">#REF!</definedName>
    <definedName name="H.7" localSheetId="6">#REF!</definedName>
    <definedName name="H.7">#REF!</definedName>
    <definedName name="H.8" localSheetId="3">#REF!</definedName>
    <definedName name="H.8" localSheetId="6">#REF!</definedName>
    <definedName name="H.8">#REF!</definedName>
    <definedName name="H.9" localSheetId="3">#REF!</definedName>
    <definedName name="H.9" localSheetId="6">#REF!</definedName>
    <definedName name="H.9">#REF!</definedName>
    <definedName name="H1C" localSheetId="3">#REF!</definedName>
    <definedName name="H1C" localSheetId="7">#REF!</definedName>
    <definedName name="H1C" localSheetId="6">#REF!</definedName>
    <definedName name="H1C">#REF!</definedName>
    <definedName name="H1H" localSheetId="3">#REF!</definedName>
    <definedName name="H1H" localSheetId="7">#REF!</definedName>
    <definedName name="H1H" localSheetId="6">#REF!</definedName>
    <definedName name="H1H">#REF!</definedName>
    <definedName name="H1L" localSheetId="3">#REF!</definedName>
    <definedName name="H1L" localSheetId="6">#REF!</definedName>
    <definedName name="H1L">#REF!</definedName>
    <definedName name="H1R" localSheetId="3">#REF!</definedName>
    <definedName name="H1R" localSheetId="6">#REF!</definedName>
    <definedName name="H1R">#REF!</definedName>
    <definedName name="H1WL" localSheetId="3">#REF!</definedName>
    <definedName name="H1WL" localSheetId="6">#REF!</definedName>
    <definedName name="H1WL">#REF!</definedName>
    <definedName name="H1WR" localSheetId="3">#REF!</definedName>
    <definedName name="H1WR" localSheetId="6">#REF!</definedName>
    <definedName name="H1WR">#REF!</definedName>
    <definedName name="H2C" localSheetId="3">#REF!</definedName>
    <definedName name="H2C" localSheetId="6">#REF!</definedName>
    <definedName name="H2C">#REF!</definedName>
    <definedName name="H2H" localSheetId="3">#REF!</definedName>
    <definedName name="H2H" localSheetId="6">#REF!</definedName>
    <definedName name="H2H">#REF!</definedName>
    <definedName name="H2L" localSheetId="3">#REF!</definedName>
    <definedName name="H2L" localSheetId="6">#REF!</definedName>
    <definedName name="H2L">#REF!</definedName>
    <definedName name="H2R" localSheetId="3">#REF!</definedName>
    <definedName name="H2R" localSheetId="6">#REF!</definedName>
    <definedName name="H2R">#REF!</definedName>
    <definedName name="H2WL" localSheetId="3">#REF!</definedName>
    <definedName name="H2WL" localSheetId="6">#REF!</definedName>
    <definedName name="H2WL">#REF!</definedName>
    <definedName name="H2WR" localSheetId="3">#REF!</definedName>
    <definedName name="H2WR" localSheetId="6">#REF!</definedName>
    <definedName name="H2WR">#REF!</definedName>
    <definedName name="H3H" localSheetId="3">#REF!</definedName>
    <definedName name="H3H" localSheetId="6">#REF!</definedName>
    <definedName name="H3H">#REF!</definedName>
    <definedName name="H3L" localSheetId="3">#REF!</definedName>
    <definedName name="H3L" localSheetId="6">#REF!</definedName>
    <definedName name="H3L">#REF!</definedName>
    <definedName name="H3R" localSheetId="3">#REF!</definedName>
    <definedName name="H3R" localSheetId="6">#REF!</definedName>
    <definedName name="H3R">#REF!</definedName>
    <definedName name="H3WL" localSheetId="3">#REF!</definedName>
    <definedName name="H3WL" localSheetId="6">#REF!</definedName>
    <definedName name="H3WL">#REF!</definedName>
    <definedName name="H3WR" localSheetId="3">#REF!</definedName>
    <definedName name="H3WR" localSheetId="6">#REF!</definedName>
    <definedName name="H3WR">#REF!</definedName>
    <definedName name="H4H" localSheetId="3">#REF!</definedName>
    <definedName name="H4H" localSheetId="6">#REF!</definedName>
    <definedName name="H4H">#REF!</definedName>
    <definedName name="H4L" localSheetId="3">#REF!</definedName>
    <definedName name="H4L" localSheetId="6">#REF!</definedName>
    <definedName name="H4L">#REF!</definedName>
    <definedName name="H4R" localSheetId="3">#REF!</definedName>
    <definedName name="H4R" localSheetId="6">#REF!</definedName>
    <definedName name="H4R">#REF!</definedName>
    <definedName name="H5L" localSheetId="3">#REF!</definedName>
    <definedName name="H5L" localSheetId="6">#REF!</definedName>
    <definedName name="H5L">#REF!</definedName>
    <definedName name="H5R" localSheetId="3">#REF!</definedName>
    <definedName name="H5R" localSheetId="6">#REF!</definedName>
    <definedName name="H5R">#REF!</definedName>
    <definedName name="H6L" localSheetId="3">#REF!</definedName>
    <definedName name="H6L" localSheetId="6">#REF!</definedName>
    <definedName name="H6L">#REF!</definedName>
    <definedName name="H6R" localSheetId="3">#REF!</definedName>
    <definedName name="H6R" localSheetId="6">#REF!</definedName>
    <definedName name="H6R">#REF!</definedName>
    <definedName name="H7L" localSheetId="3">#REF!</definedName>
    <definedName name="H7L" localSheetId="6">#REF!</definedName>
    <definedName name="H7L">#REF!</definedName>
    <definedName name="H7R" localSheetId="3">#REF!</definedName>
    <definedName name="H7R" localSheetId="6">#REF!</definedName>
    <definedName name="H7R">#REF!</definedName>
    <definedName name="H9A" localSheetId="3">#REF!</definedName>
    <definedName name="H9A" localSheetId="6">#REF!</definedName>
    <definedName name="H9A">#REF!</definedName>
    <definedName name="HF" localSheetId="3">#REF!</definedName>
    <definedName name="HF" localSheetId="6">#REF!</definedName>
    <definedName name="HF">#REF!</definedName>
    <definedName name="HI_전선관" localSheetId="3">#REF!</definedName>
    <definedName name="HI_전선관" localSheetId="6">#REF!</definedName>
    <definedName name="HI_전선관">#REF!</definedName>
    <definedName name="HL" localSheetId="3">#REF!</definedName>
    <definedName name="HL" localSheetId="6">#REF!</definedName>
    <definedName name="HL">#REF!</definedName>
    <definedName name="HP" localSheetId="3">#REF!</definedName>
    <definedName name="HP" localSheetId="6">#REF!</definedName>
    <definedName name="HP">#REF!</definedName>
    <definedName name="HPP" localSheetId="3">#REF!</definedName>
    <definedName name="HPP" localSheetId="6">#REF!</definedName>
    <definedName name="HPP">#REF!</definedName>
    <definedName name="HR" localSheetId="3">#REF!</definedName>
    <definedName name="HR" localSheetId="6">#REF!</definedName>
    <definedName name="HR">#REF!</definedName>
    <definedName name="HSH" localSheetId="3">#REF!</definedName>
    <definedName name="HSH" localSheetId="6">#REF!</definedName>
    <definedName name="HSH">#REF!</definedName>
    <definedName name="HWL" localSheetId="3">#REF!</definedName>
    <definedName name="HWL" localSheetId="6">#REF!</definedName>
    <definedName name="HWL">#REF!</definedName>
    <definedName name="HWR" localSheetId="3">#REF!</definedName>
    <definedName name="HWR" localSheetId="6">#REF!</definedName>
    <definedName name="HWR">#REF!</definedName>
    <definedName name="I" localSheetId="3">#REF!</definedName>
    <definedName name="I" localSheetId="6">#REF!</definedName>
    <definedName name="I">#REF!</definedName>
    <definedName name="IB" localSheetId="3">#REF!</definedName>
    <definedName name="IB" localSheetId="6">#REF!</definedName>
    <definedName name="IB">#REF!</definedName>
    <definedName name="IB_1" localSheetId="3">#REF!</definedName>
    <definedName name="IB_1" localSheetId="6">#REF!</definedName>
    <definedName name="IB_1">#REF!</definedName>
    <definedName name="ID" localSheetId="3">#REF!,#REF!</definedName>
    <definedName name="ID" localSheetId="7">#REF!,#REF!</definedName>
    <definedName name="ID" localSheetId="6">#REF!,#REF!</definedName>
    <definedName name="ID">#REF!,#REF!</definedName>
    <definedName name="IK" localSheetId="3">#REF!</definedName>
    <definedName name="IK" localSheetId="7">#REF!</definedName>
    <definedName name="IK" localSheetId="6">#REF!</definedName>
    <definedName name="IK">#REF!</definedName>
    <definedName name="IL" localSheetId="3">#REF!</definedName>
    <definedName name="IL" localSheetId="6">#REF!</definedName>
    <definedName name="IL">#REF!</definedName>
    <definedName name="ilwi" localSheetId="3">#REF!</definedName>
    <definedName name="ilwi" localSheetId="6">#REF!</definedName>
    <definedName name="ilwi">#REF!</definedName>
    <definedName name="INTPUT" localSheetId="3">#REF!</definedName>
    <definedName name="INTPUT" localSheetId="6">#REF!</definedName>
    <definedName name="INTPUT">#REF!</definedName>
    <definedName name="INTPUTDATA" localSheetId="3">#REF!</definedName>
    <definedName name="INTPUTDATA" localSheetId="6">#REF!</definedName>
    <definedName name="INTPUTDATA">#REF!</definedName>
    <definedName name="ITEM" localSheetId="3">#REF!</definedName>
    <definedName name="ITEM" localSheetId="6">#REF!</definedName>
    <definedName name="ITEM">#REF!</definedName>
    <definedName name="J_D" localSheetId="3">#REF!</definedName>
    <definedName name="J_D" localSheetId="6">#REF!</definedName>
    <definedName name="J_D">#REF!</definedName>
    <definedName name="jhj" localSheetId="3">#REF!</definedName>
    <definedName name="jhj" localSheetId="6">#REF!</definedName>
    <definedName name="jhj">#REF!</definedName>
    <definedName name="JP" localSheetId="3">#REF!</definedName>
    <definedName name="JP" localSheetId="6">#REF!</definedName>
    <definedName name="JP">#REF!</definedName>
    <definedName name="JPP" localSheetId="3">#REF!</definedName>
    <definedName name="JPP" localSheetId="6">#REF!</definedName>
    <definedName name="JPP">#REF!</definedName>
    <definedName name="jyguj" localSheetId="3">#REF!</definedName>
    <definedName name="jyguj" localSheetId="6">#REF!</definedName>
    <definedName name="jyguj">#REF!</definedName>
    <definedName name="K" localSheetId="3">#REF!</definedName>
    <definedName name="K" localSheetId="6">#REF!</definedName>
    <definedName name="K">#REF!</definedName>
    <definedName name="K_D" localSheetId="3">#REF!</definedName>
    <definedName name="K_D" localSheetId="6">#REF!</definedName>
    <definedName name="K_D">#REF!</definedName>
    <definedName name="KD" localSheetId="3">#REF!</definedName>
    <definedName name="KD" localSheetId="6">#REF!</definedName>
    <definedName name="KD">#REF!</definedName>
    <definedName name="kp접합기계노300" localSheetId="3">#REF!</definedName>
    <definedName name="kp접합기계노300" localSheetId="6">#REF!</definedName>
    <definedName name="kp접합기계노300">#REF!</definedName>
    <definedName name="kp접합기계재" localSheetId="3">#REF!</definedName>
    <definedName name="kp접합기계재" localSheetId="6">#REF!</definedName>
    <definedName name="kp접합기계재">#REF!</definedName>
    <definedName name="kp접합기계재300" localSheetId="3">#REF!</definedName>
    <definedName name="kp접합기계재300" localSheetId="6">#REF!</definedName>
    <definedName name="kp접합기계재300">#REF!</definedName>
    <definedName name="kp접합노" localSheetId="3">#REF!</definedName>
    <definedName name="kp접합노" localSheetId="6">#REF!</definedName>
    <definedName name="kp접합노">#REF!</definedName>
    <definedName name="KP접합노100" localSheetId="3">#REF!</definedName>
    <definedName name="KP접합노100" localSheetId="6">#REF!</definedName>
    <definedName name="KP접합노100">#REF!</definedName>
    <definedName name="kp접합노150" localSheetId="3">#REF!</definedName>
    <definedName name="kp접합노150" localSheetId="6">#REF!</definedName>
    <definedName name="kp접합노150">#REF!</definedName>
    <definedName name="kp접합노200" localSheetId="3">#REF!</definedName>
    <definedName name="kp접합노200" localSheetId="6">#REF!</definedName>
    <definedName name="kp접합노200">#REF!</definedName>
    <definedName name="kp접합노250" localSheetId="3">#REF!</definedName>
    <definedName name="kp접합노250" localSheetId="6">#REF!</definedName>
    <definedName name="kp접합노250">#REF!</definedName>
    <definedName name="kp접합노300" localSheetId="3">#REF!</definedName>
    <definedName name="kp접합노300" localSheetId="6">#REF!</definedName>
    <definedName name="kp접합노300">#REF!</definedName>
    <definedName name="KP접합노80" localSheetId="3">#REF!</definedName>
    <definedName name="KP접합노80" localSheetId="6">#REF!</definedName>
    <definedName name="KP접합노80">#REF!</definedName>
    <definedName name="L1L" localSheetId="3">#REF!</definedName>
    <definedName name="L1L" localSheetId="6">#REF!</definedName>
    <definedName name="L1L">#REF!</definedName>
    <definedName name="L2L" localSheetId="3">#REF!</definedName>
    <definedName name="L2L" localSheetId="6">#REF!</definedName>
    <definedName name="L2L">#REF!</definedName>
    <definedName name="L3L" localSheetId="3">#REF!</definedName>
    <definedName name="L3L" localSheetId="6">#REF!</definedName>
    <definedName name="L3L">#REF!</definedName>
    <definedName name="L4L" localSheetId="3">#REF!</definedName>
    <definedName name="L4L" localSheetId="6">#REF!</definedName>
    <definedName name="L4L">#REF!</definedName>
    <definedName name="LA" localSheetId="3">#REF!</definedName>
    <definedName name="LA" localSheetId="6">#REF!</definedName>
    <definedName name="LA">#REF!</definedName>
    <definedName name="labor" localSheetId="3">#REF!</definedName>
    <definedName name="labor" localSheetId="6">#REF!</definedName>
    <definedName name="labor">#REF!</definedName>
    <definedName name="LAST" localSheetId="3">#REF!</definedName>
    <definedName name="LAST" localSheetId="6">#REF!</definedName>
    <definedName name="LAST">#REF!</definedName>
    <definedName name="LH" localSheetId="3">#REF!</definedName>
    <definedName name="LH" localSheetId="6">#REF!</definedName>
    <definedName name="LH">#REF!</definedName>
    <definedName name="LH.4" localSheetId="3">#REF!</definedName>
    <definedName name="LH.4" localSheetId="6">#REF!</definedName>
    <definedName name="LH.4">#REF!</definedName>
    <definedName name="LH.7" localSheetId="3">#REF!</definedName>
    <definedName name="LH.7" localSheetId="6">#REF!</definedName>
    <definedName name="LH.7">#REF!</definedName>
    <definedName name="LLLL" localSheetId="3">BlankMacro1</definedName>
    <definedName name="LLLL" localSheetId="7">BlankMacro1</definedName>
    <definedName name="LLLL" localSheetId="6">BlankMacro1</definedName>
    <definedName name="LLLL">BlankMacro1</definedName>
    <definedName name="LMO" localSheetId="3">#REF!</definedName>
    <definedName name="LMO" localSheetId="7">#REF!</definedName>
    <definedName name="LMO" localSheetId="6">#REF!</definedName>
    <definedName name="LMO">#REF!</definedName>
    <definedName name="LPI" localSheetId="3">#REF!</definedName>
    <definedName name="LPI" localSheetId="6">#REF!</definedName>
    <definedName name="LPI">#REF!</definedName>
    <definedName name="LSH" localSheetId="3">#REF!</definedName>
    <definedName name="LSH" localSheetId="6">#REF!</definedName>
    <definedName name="LSH">#REF!</definedName>
    <definedName name="L형측구" localSheetId="3">#REF!</definedName>
    <definedName name="L형측구" localSheetId="6">#REF!</definedName>
    <definedName name="L형측구">#REF!</definedName>
    <definedName name="M" localSheetId="3">#REF!</definedName>
    <definedName name="M" localSheetId="6">#REF!</definedName>
    <definedName name="M">#REF!</definedName>
    <definedName name="M_TR" localSheetId="3">#REF!</definedName>
    <definedName name="M_TR" localSheetId="6">#REF!</definedName>
    <definedName name="M_TR">#REF!</definedName>
    <definedName name="MB.1" localSheetId="3">#REF!</definedName>
    <definedName name="MB.1" localSheetId="6">#REF!</definedName>
    <definedName name="MB.1">#REF!</definedName>
    <definedName name="MB.2" localSheetId="3">#REF!</definedName>
    <definedName name="MB.2" localSheetId="6">#REF!</definedName>
    <definedName name="MB.2">#REF!</definedName>
    <definedName name="MCB" localSheetId="3">#REF!</definedName>
    <definedName name="MCB" localSheetId="6">#REF!</definedName>
    <definedName name="MCB">#REF!</definedName>
    <definedName name="MCH" localSheetId="3">#REF!</definedName>
    <definedName name="MCH" localSheetId="6">#REF!</definedName>
    <definedName name="MCH">#REF!</definedName>
    <definedName name="MD" localSheetId="3">#REF!</definedName>
    <definedName name="MD" localSheetId="6">#REF!</definedName>
    <definedName name="MD">#REF!</definedName>
    <definedName name="MH" localSheetId="3">#REF!</definedName>
    <definedName name="MH" localSheetId="6">#REF!</definedName>
    <definedName name="MH">#REF!</definedName>
    <definedName name="MONEY" localSheetId="3">#REF!,#REF!</definedName>
    <definedName name="MONEY" localSheetId="7">#REF!,#REF!</definedName>
    <definedName name="MONEY" localSheetId="6">#REF!,#REF!</definedName>
    <definedName name="MONEY">#REF!,#REF!</definedName>
    <definedName name="monitor" localSheetId="3">#REF!</definedName>
    <definedName name="monitor" localSheetId="7">#REF!</definedName>
    <definedName name="monitor" localSheetId="6">#REF!</definedName>
    <definedName name="monitor">#REF!</definedName>
    <definedName name="MP" localSheetId="3">#REF!</definedName>
    <definedName name="MP" localSheetId="6">#REF!</definedName>
    <definedName name="MP">#REF!</definedName>
    <definedName name="MR" localSheetId="3">#REF!</definedName>
    <definedName name="MR" localSheetId="6">#REF!</definedName>
    <definedName name="MR">#REF!</definedName>
    <definedName name="MS" localSheetId="3">#REF!</definedName>
    <definedName name="MS" localSheetId="6">#REF!</definedName>
    <definedName name="MS">#REF!</definedName>
    <definedName name="MYB.1" localSheetId="3">#REF!</definedName>
    <definedName name="MYB.1" localSheetId="6">#REF!</definedName>
    <definedName name="MYB.1">#REF!</definedName>
    <definedName name="MYB.2" localSheetId="3">#REF!</definedName>
    <definedName name="MYB.2" localSheetId="6">#REF!</definedName>
    <definedName name="MYB.2">#REF!</definedName>
    <definedName name="MYH" localSheetId="3">#REF!</definedName>
    <definedName name="MYH" localSheetId="6">#REF!</definedName>
    <definedName name="MYH">#REF!</definedName>
    <definedName name="n">#N/A</definedName>
    <definedName name="N_D" localSheetId="3">#REF!</definedName>
    <definedName name="N_D" localSheetId="7">#REF!</definedName>
    <definedName name="N_D" localSheetId="6">#REF!</definedName>
    <definedName name="N_D">#REF!</definedName>
    <definedName name="N1S" localSheetId="3">#REF!</definedName>
    <definedName name="N1S" localSheetId="6">#REF!</definedName>
    <definedName name="N1S">#REF!</definedName>
    <definedName name="N2S" localSheetId="3">#REF!</definedName>
    <definedName name="N2S" localSheetId="6">#REF!</definedName>
    <definedName name="N2S">#REF!</definedName>
    <definedName name="N3S" localSheetId="3">#REF!</definedName>
    <definedName name="N3S" localSheetId="6">#REF!</definedName>
    <definedName name="N3S">#REF!</definedName>
    <definedName name="NDO" localSheetId="3">#REF!</definedName>
    <definedName name="NDO" localSheetId="6">#REF!</definedName>
    <definedName name="NDO">#REF!</definedName>
    <definedName name="new" localSheetId="3">#REF!</definedName>
    <definedName name="new" localSheetId="6">#REF!</definedName>
    <definedName name="new">#REF!</definedName>
    <definedName name="ＮＥＹＯＫ" localSheetId="3">#REF!</definedName>
    <definedName name="ＮＥＹＯＫ" localSheetId="6">#REF!</definedName>
    <definedName name="ＮＥＹＯＫ">#REF!</definedName>
    <definedName name="NFB" localSheetId="3">#REF!</definedName>
    <definedName name="NFB" localSheetId="6">#REF!</definedName>
    <definedName name="NFB">#REF!</definedName>
    <definedName name="NMB" localSheetId="3">#REF!</definedName>
    <definedName name="NMB" localSheetId="6">#REF!</definedName>
    <definedName name="NMB">#REF!</definedName>
    <definedName name="NN" localSheetId="3">#REF!</definedName>
    <definedName name="NN" localSheetId="6">#REF!</definedName>
    <definedName name="NN">#REF!</definedName>
    <definedName name="NNNNN">#N/A</definedName>
    <definedName name="NO" localSheetId="3">#REF!</definedName>
    <definedName name="NO" localSheetId="7">#REF!</definedName>
    <definedName name="NO" localSheetId="6">#REF!</definedName>
    <definedName name="NO">#REF!</definedName>
    <definedName name="NO." localSheetId="3">#REF!</definedName>
    <definedName name="NO." localSheetId="6">#REF!</definedName>
    <definedName name="NO.">#REF!</definedName>
    <definedName name="NPI" localSheetId="3">#REF!</definedName>
    <definedName name="NPI" localSheetId="6">#REF!</definedName>
    <definedName name="NPI">#REF!</definedName>
    <definedName name="NSH" localSheetId="3">#REF!</definedName>
    <definedName name="NSH" localSheetId="6">#REF!</definedName>
    <definedName name="NSH">#REF!</definedName>
    <definedName name="NSO" localSheetId="3">#REF!</definedName>
    <definedName name="NSO" localSheetId="6">#REF!</definedName>
    <definedName name="NSO">#REF!</definedName>
    <definedName name="ok" localSheetId="3">#REF!</definedName>
    <definedName name="ok" localSheetId="6">#REF!</definedName>
    <definedName name="ok">#REF!</definedName>
    <definedName name="P" localSheetId="3">#REF!</definedName>
    <definedName name="P" localSheetId="6">#REF!</definedName>
    <definedName name="P">#REF!</definedName>
    <definedName name="PA" localSheetId="3">#REF!</definedName>
    <definedName name="PA" localSheetId="6">#REF!</definedName>
    <definedName name="PA">#REF!</definedName>
    <definedName name="packer" localSheetId="3">#REF!</definedName>
    <definedName name="packer" localSheetId="6">#REF!</definedName>
    <definedName name="packer">#REF!</definedName>
    <definedName name="PASS" localSheetId="3">#REF!</definedName>
    <definedName name="PASS" localSheetId="6">#REF!</definedName>
    <definedName name="PASS">#REF!</definedName>
    <definedName name="PB" localSheetId="3">#REF!</definedName>
    <definedName name="PB" localSheetId="6">#REF!</definedName>
    <definedName name="PB">#REF!</definedName>
    <definedName name="PBB" localSheetId="3">#REF!</definedName>
    <definedName name="PBB" localSheetId="6">#REF!</definedName>
    <definedName name="PBB">#REF!</definedName>
    <definedName name="PC" localSheetId="3">#REF!</definedName>
    <definedName name="PC" localSheetId="6">#REF!</definedName>
    <definedName name="PC">#REF!</definedName>
    <definedName name="PD" localSheetId="3">#REF!</definedName>
    <definedName name="PD" localSheetId="6">#REF!</definedName>
    <definedName name="PD">#REF!</definedName>
    <definedName name="PE" localSheetId="3">#REF!</definedName>
    <definedName name="PE" localSheetId="6">#REF!</definedName>
    <definedName name="PE">#REF!</definedName>
    <definedName name="PEA" localSheetId="3">#REF!</definedName>
    <definedName name="PEA" localSheetId="6">#REF!</definedName>
    <definedName name="PEA">#REF!</definedName>
    <definedName name="PF" localSheetId="3">#REF!</definedName>
    <definedName name="PF" localSheetId="6">#REF!</definedName>
    <definedName name="PF">#REF!</definedName>
    <definedName name="PG" localSheetId="3">#REF!</definedName>
    <definedName name="PG" localSheetId="6">#REF!</definedName>
    <definedName name="PG">#REF!</definedName>
    <definedName name="PH" localSheetId="3">#REF!</definedName>
    <definedName name="PH" localSheetId="6">#REF!</definedName>
    <definedName name="PH">#REF!</definedName>
    <definedName name="PI" localSheetId="3">#REF!</definedName>
    <definedName name="PI" localSheetId="6">#REF!</definedName>
    <definedName name="PI">#REF!</definedName>
    <definedName name="pipe" localSheetId="3">#REF!</definedName>
    <definedName name="pipe" localSheetId="6">#REF!</definedName>
    <definedName name="pipe">#REF!</definedName>
    <definedName name="piph" localSheetId="3">#REF!</definedName>
    <definedName name="piph" localSheetId="6">#REF!</definedName>
    <definedName name="piph">#REF!</definedName>
    <definedName name="PJ" localSheetId="3">#REF!</definedName>
    <definedName name="PJ" localSheetId="6">#REF!</definedName>
    <definedName name="PJ">#REF!</definedName>
    <definedName name="PK" localSheetId="3">#REF!</definedName>
    <definedName name="PK" localSheetId="6">#REF!</definedName>
    <definedName name="PK">#REF!</definedName>
    <definedName name="PM" localSheetId="3">#REF!</definedName>
    <definedName name="PM" localSheetId="6">#REF!</definedName>
    <definedName name="PM">#REF!</definedName>
    <definedName name="PO" localSheetId="3">#REF!</definedName>
    <definedName name="PO" localSheetId="6">#REF!</definedName>
    <definedName name="PO">#REF!</definedName>
    <definedName name="POOM" localSheetId="3">#REF!</definedName>
    <definedName name="POOM" localSheetId="6">#REF!</definedName>
    <definedName name="POOM">#REF!</definedName>
    <definedName name="PP" localSheetId="3">#REF!,#REF!,#REF!,#REF!</definedName>
    <definedName name="PP" localSheetId="7">#REF!,#REF!,#REF!,#REF!</definedName>
    <definedName name="PP" localSheetId="6">#REF!,#REF!,#REF!,#REF!</definedName>
    <definedName name="PP">#REF!,#REF!,#REF!,#REF!</definedName>
    <definedName name="PPA" localSheetId="3">#REF!</definedName>
    <definedName name="PPA" localSheetId="7">#REF!</definedName>
    <definedName name="PPA" localSheetId="6">#REF!</definedName>
    <definedName name="PPA">#REF!</definedName>
    <definedName name="PPC" localSheetId="3">#REF!</definedName>
    <definedName name="PPC" localSheetId="6">#REF!</definedName>
    <definedName name="PPC">#REF!</definedName>
    <definedName name="PQ" localSheetId="3">#REF!</definedName>
    <definedName name="PQ" localSheetId="6">#REF!</definedName>
    <definedName name="PQ">#REF!</definedName>
    <definedName name="PR" localSheetId="3">#REF!</definedName>
    <definedName name="PR" localSheetId="6">#REF!</definedName>
    <definedName name="PR">#REF!</definedName>
    <definedName name="PRC" localSheetId="3">#REF!</definedName>
    <definedName name="PRC" localSheetId="6">#REF!</definedName>
    <definedName name="PRC">#REF!</definedName>
    <definedName name="prin" localSheetId="3">#REF!</definedName>
    <definedName name="prin" localSheetId="6">#REF!</definedName>
    <definedName name="prin">#REF!</definedName>
    <definedName name="_xlnm.Print_Area" localSheetId="0">겉표지!$A$1:$K$18</definedName>
    <definedName name="_xlnm.Print_Area" localSheetId="2">공사원가계산서!$A$1:$G$28</definedName>
    <definedName name="_xlnm.Print_Area" localSheetId="3">내역서!$A$1:$M$71</definedName>
    <definedName name="_xlnm.Print_Area" localSheetId="7">단가조사표!$A$1:$L$60</definedName>
    <definedName name="_xlnm.Print_Area" localSheetId="6">#REF!</definedName>
    <definedName name="_xlnm.Print_Area">#REF!</definedName>
    <definedName name="PRINT_AREA_MI" localSheetId="3">#REF!</definedName>
    <definedName name="PRINT_AREA_MI" localSheetId="7">#REF!</definedName>
    <definedName name="PRINT_AREA_MI" localSheetId="6">#REF!</definedName>
    <definedName name="PRINT_AREA_MI">#REF!</definedName>
    <definedName name="PRINT_AREA_MI1" localSheetId="3">#REF!</definedName>
    <definedName name="PRINT_AREA_MI1" localSheetId="6">#REF!</definedName>
    <definedName name="PRINT_AREA_MI1">#REF!</definedName>
    <definedName name="Print_Tiles" localSheetId="3">#REF!</definedName>
    <definedName name="Print_Tiles" localSheetId="6">#REF!</definedName>
    <definedName name="Print_Tiles">#REF!</definedName>
    <definedName name="PRINT_TILIES" localSheetId="3">#REF!,#REF!,#REF!,#REF!,#REF!</definedName>
    <definedName name="PRINT_TILIES" localSheetId="7">#REF!,#REF!,#REF!,#REF!,#REF!</definedName>
    <definedName name="PRINT_TILIES" localSheetId="6">#REF!,#REF!,#REF!,#REF!,#REF!</definedName>
    <definedName name="PRINT_TILIES">#REF!,#REF!,#REF!,#REF!,#REF!</definedName>
    <definedName name="print_titil" localSheetId="3">#REF!</definedName>
    <definedName name="print_titil" localSheetId="7">#REF!</definedName>
    <definedName name="print_titil" localSheetId="6">#REF!</definedName>
    <definedName name="print_titil">#REF!</definedName>
    <definedName name="PRINT_TITLE" localSheetId="3">#REF!</definedName>
    <definedName name="PRINT_TITLE" localSheetId="6">#REF!</definedName>
    <definedName name="PRINT_TITLE">#REF!</definedName>
    <definedName name="_xlnm.Print_Titles" localSheetId="3">내역서!$1:$4</definedName>
    <definedName name="_xlnm.Print_Titles" localSheetId="7">단가조사표!$1:$4</definedName>
    <definedName name="_xlnm.Print_Titles" localSheetId="6">#REF!</definedName>
    <definedName name="_xlnm.Print_Titles" localSheetId="4">일위대가!$1:$4</definedName>
    <definedName name="_xlnm.Print_Titles">#REF!</definedName>
    <definedName name="Print_Titles_MI" localSheetId="3">#REF!</definedName>
    <definedName name="Print_Titles_MI" localSheetId="7">#REF!</definedName>
    <definedName name="Print_Titles_MI" localSheetId="6">#REF!</definedName>
    <definedName name="Print_Titles_MI">#REF!</definedName>
    <definedName name="Print_TitlLes" localSheetId="3">#REF!</definedName>
    <definedName name="Print_TitlLes" localSheetId="6">#REF!</definedName>
    <definedName name="Print_TitlLes">#REF!</definedName>
    <definedName name="PRINTTITLES" localSheetId="3">#REF!</definedName>
    <definedName name="PRINTTITLES" localSheetId="6">#REF!</definedName>
    <definedName name="PRINTTITLES">#REF!</definedName>
    <definedName name="PS" localSheetId="3">#REF!</definedName>
    <definedName name="PS" localSheetId="6">#REF!</definedName>
    <definedName name="PS">#REF!</definedName>
    <definedName name="PSS" localSheetId="3">#REF!</definedName>
    <definedName name="PSS" localSheetId="6">#REF!</definedName>
    <definedName name="PSS">#REF!</definedName>
    <definedName name="PTT" localSheetId="3">#REF!</definedName>
    <definedName name="PTT" localSheetId="6">#REF!</definedName>
    <definedName name="PTT">#REF!</definedName>
    <definedName name="PU" localSheetId="3">#REF!</definedName>
    <definedName name="PU" localSheetId="6">#REF!</definedName>
    <definedName name="PU">#REF!</definedName>
    <definedName name="PUM" localSheetId="3">#REF!</definedName>
    <definedName name="PUM" localSheetId="6">#REF!</definedName>
    <definedName name="PUM">#REF!</definedName>
    <definedName name="PUU" localSheetId="3">#REF!</definedName>
    <definedName name="PUU" localSheetId="6">#REF!</definedName>
    <definedName name="PUU">#REF!</definedName>
    <definedName name="PV" localSheetId="3">#REF!</definedName>
    <definedName name="PV" localSheetId="6">#REF!</definedName>
    <definedName name="PV">#REF!</definedName>
    <definedName name="Q" localSheetId="3">BlankMacro1</definedName>
    <definedName name="Q" localSheetId="7">BlankMacro1</definedName>
    <definedName name="Q" localSheetId="6">BlankMacro1</definedName>
    <definedName name="Q">BlankMacro1</definedName>
    <definedName name="QLQL" localSheetId="3">#REF!</definedName>
    <definedName name="QLQL" localSheetId="7">#REF!</definedName>
    <definedName name="QLQL" localSheetId="6">#REF!</definedName>
    <definedName name="QLQL">#REF!</definedName>
    <definedName name="qq" localSheetId="3">#REF!</definedName>
    <definedName name="qq" localSheetId="6">#REF!</definedName>
    <definedName name="qq">#REF!</definedName>
    <definedName name="RACK" localSheetId="3">#REF!</definedName>
    <definedName name="RACK" localSheetId="6">#REF!</definedName>
    <definedName name="RACK">#REF!</definedName>
    <definedName name="range1" localSheetId="3">#REF!</definedName>
    <definedName name="range1" localSheetId="6">#REF!</definedName>
    <definedName name="range1">#REF!</definedName>
    <definedName name="range2" localSheetId="3">#REF!</definedName>
    <definedName name="range2" localSheetId="6">#REF!</definedName>
    <definedName name="range2">#REF!</definedName>
    <definedName name="range3" localSheetId="3">#REF!</definedName>
    <definedName name="range3" localSheetId="6">#REF!</definedName>
    <definedName name="range3">#REF!</definedName>
    <definedName name="_xlnm.Recorder" localSheetId="3">#REF!</definedName>
    <definedName name="_xlnm.Recorder" localSheetId="6">#REF!</definedName>
    <definedName name="_xlnm.Recorder">#REF!</definedName>
    <definedName name="RH.4" localSheetId="3">#REF!</definedName>
    <definedName name="RH.4" localSheetId="6">#REF!</definedName>
    <definedName name="RH.4">#REF!</definedName>
    <definedName name="RH.7" localSheetId="3">#REF!</definedName>
    <definedName name="RH.7" localSheetId="6">#REF!</definedName>
    <definedName name="RH.7">#REF!</definedName>
    <definedName name="RL" localSheetId="3">#REF!</definedName>
    <definedName name="RL" localSheetId="6">#REF!</definedName>
    <definedName name="RL">#REF!</definedName>
    <definedName name="RM_D" localSheetId="3">#REF!</definedName>
    <definedName name="RM_D" localSheetId="6">#REF!</definedName>
    <definedName name="RM_D">#REF!</definedName>
    <definedName name="RT" localSheetId="3">#REF!,#REF!,#REF!</definedName>
    <definedName name="RT" localSheetId="7">#REF!,#REF!,#REF!</definedName>
    <definedName name="RT" localSheetId="6">#REF!,#REF!,#REF!</definedName>
    <definedName name="RT">#REF!,#REF!,#REF!</definedName>
    <definedName name="rty" localSheetId="3">#REF!,#REF!</definedName>
    <definedName name="rty" localSheetId="7">#REF!,#REF!</definedName>
    <definedName name="rty" localSheetId="6">#REF!,#REF!</definedName>
    <definedName name="rty">#REF!,#REF!</definedName>
    <definedName name="Rx" localSheetId="3">#REF!</definedName>
    <definedName name="Rx" localSheetId="7">#REF!</definedName>
    <definedName name="Rx" localSheetId="6">#REF!</definedName>
    <definedName name="Rx">#REF!</definedName>
    <definedName name="S" localSheetId="3">#REF!</definedName>
    <definedName name="S" localSheetId="6">#REF!</definedName>
    <definedName name="S">#REF!</definedName>
    <definedName name="S_B" localSheetId="3">#REF!</definedName>
    <definedName name="S_B" localSheetId="6">#REF!</definedName>
    <definedName name="S_B">#REF!</definedName>
    <definedName name="S_B2" localSheetId="3">#REF!</definedName>
    <definedName name="S_B2" localSheetId="6">#REF!</definedName>
    <definedName name="S_B2">#REF!</definedName>
    <definedName name="S_B3" localSheetId="3">#REF!</definedName>
    <definedName name="S_B3" localSheetId="6">#REF!</definedName>
    <definedName name="S_B3">#REF!</definedName>
    <definedName name="S_G" localSheetId="3">#REF!</definedName>
    <definedName name="S_G" localSheetId="6">#REF!</definedName>
    <definedName name="S_G">#REF!</definedName>
    <definedName name="S_G2" localSheetId="3">#REF!</definedName>
    <definedName name="S_G2" localSheetId="6">#REF!</definedName>
    <definedName name="S_G2">#REF!</definedName>
    <definedName name="S_G3" localSheetId="3">#REF!</definedName>
    <definedName name="S_G3" localSheetId="6">#REF!</definedName>
    <definedName name="S_G3">#REF!</definedName>
    <definedName name="S_R" localSheetId="3">#REF!</definedName>
    <definedName name="S_R" localSheetId="6">#REF!</definedName>
    <definedName name="S_R">#REF!</definedName>
    <definedName name="S_R2" localSheetId="3">#REF!</definedName>
    <definedName name="S_R2" localSheetId="6">#REF!</definedName>
    <definedName name="S_R2">#REF!</definedName>
    <definedName name="S_W개발제외노무비" localSheetId="3">#REF!</definedName>
    <definedName name="S_W개발제외노무비" localSheetId="6">#REF!</definedName>
    <definedName name="S_W개발제외노무비">#REF!</definedName>
    <definedName name="S_X" localSheetId="3">#REF!</definedName>
    <definedName name="S_X" localSheetId="6">#REF!</definedName>
    <definedName name="S_X">#REF!</definedName>
    <definedName name="S_X2" localSheetId="3">#REF!</definedName>
    <definedName name="S_X2" localSheetId="6">#REF!</definedName>
    <definedName name="S_X2">#REF!</definedName>
    <definedName name="S_Y" localSheetId="3">#REF!</definedName>
    <definedName name="S_Y" localSheetId="6">#REF!</definedName>
    <definedName name="S_Y">#REF!</definedName>
    <definedName name="S_Y2" localSheetId="3">#REF!</definedName>
    <definedName name="S_Y2" localSheetId="6">#REF!</definedName>
    <definedName name="S_Y2">#REF!</definedName>
    <definedName name="S_Z" localSheetId="3">#REF!</definedName>
    <definedName name="S_Z" localSheetId="6">#REF!</definedName>
    <definedName name="S_Z">#REF!</definedName>
    <definedName name="S_Z2" localSheetId="3">#REF!</definedName>
    <definedName name="S_Z2" localSheetId="6">#REF!</definedName>
    <definedName name="S_Z2">#REF!</definedName>
    <definedName name="S2L" localSheetId="3">#REF!</definedName>
    <definedName name="S2L" localSheetId="6">#REF!</definedName>
    <definedName name="S2L">#REF!</definedName>
    <definedName name="SAN" localSheetId="3">#REF!</definedName>
    <definedName name="SAN" localSheetId="6">#REF!</definedName>
    <definedName name="SAN">#REF!</definedName>
    <definedName name="sb" localSheetId="3">#REF!</definedName>
    <definedName name="sb" localSheetId="6">#REF!</definedName>
    <definedName name="sb">#REF!</definedName>
    <definedName name="SD" localSheetId="3">#REF!</definedName>
    <definedName name="SD" localSheetId="6">#REF!</definedName>
    <definedName name="SD">#REF!</definedName>
    <definedName name="seal제" localSheetId="3">#REF!</definedName>
    <definedName name="seal제" localSheetId="6">#REF!</definedName>
    <definedName name="seal제">#REF!</definedName>
    <definedName name="SET" localSheetId="3">#REF!</definedName>
    <definedName name="SET" localSheetId="6">#REF!</definedName>
    <definedName name="SET">#REF!</definedName>
    <definedName name="SHE" localSheetId="3">#REF!</definedName>
    <definedName name="SHE" localSheetId="6">#REF!</definedName>
    <definedName name="SHE">#REF!</definedName>
    <definedName name="SHEET56" localSheetId="3">#REF!</definedName>
    <definedName name="SHEET56" localSheetId="6">#REF!</definedName>
    <definedName name="SHEET56">#REF!</definedName>
    <definedName name="SHT" localSheetId="3">#REF!</definedName>
    <definedName name="SHT" localSheetId="6">#REF!</definedName>
    <definedName name="SHT">#REF!</definedName>
    <definedName name="sinchook" localSheetId="3">#REF!</definedName>
    <definedName name="sinchook" localSheetId="6">#REF!</definedName>
    <definedName name="sinchook">#REF!</definedName>
    <definedName name="size" localSheetId="3">#REF!</definedName>
    <definedName name="size" localSheetId="6">#REF!</definedName>
    <definedName name="size">#REF!</definedName>
    <definedName name="SK" localSheetId="3">#REF!</definedName>
    <definedName name="SK" localSheetId="6">#REF!</definedName>
    <definedName name="SK">#REF!</definedName>
    <definedName name="SKE" localSheetId="3">#REF!</definedName>
    <definedName name="SKE" localSheetId="6">#REF!</definedName>
    <definedName name="SKE">#REF!</definedName>
    <definedName name="SKLS" localSheetId="3">#REF!</definedName>
    <definedName name="SKLS" localSheetId="6">#REF!</definedName>
    <definedName name="SKLS">#REF!</definedName>
    <definedName name="skskdkfk">#N/A</definedName>
    <definedName name="Sº_°æ°³¿_">#N/A</definedName>
    <definedName name="sr" localSheetId="3">#REF!,#REF!</definedName>
    <definedName name="sr" localSheetId="7">#REF!,#REF!</definedName>
    <definedName name="sr" localSheetId="6">#REF!,#REF!</definedName>
    <definedName name="sr">#REF!,#REF!</definedName>
    <definedName name="SSP" localSheetId="3">#REF!</definedName>
    <definedName name="SSP" localSheetId="7">#REF!</definedName>
    <definedName name="SSP" localSheetId="6">#REF!</definedName>
    <definedName name="SSP">#REF!</definedName>
    <definedName name="ssys" localSheetId="3">#REF!</definedName>
    <definedName name="ssys" localSheetId="6">#REF!</definedName>
    <definedName name="ssys">#REF!</definedName>
    <definedName name="SWL" localSheetId="3">#REF!</definedName>
    <definedName name="SWL" localSheetId="6">#REF!</definedName>
    <definedName name="SWL">#REF!</definedName>
    <definedName name="SWR" localSheetId="3">#REF!</definedName>
    <definedName name="SWR" localSheetId="6">#REF!</definedName>
    <definedName name="SWR">#REF!</definedName>
    <definedName name="T1S" localSheetId="3">#REF!</definedName>
    <definedName name="T1S" localSheetId="6">#REF!</definedName>
    <definedName name="T1S">#REF!</definedName>
    <definedName name="T2S" localSheetId="3">#REF!</definedName>
    <definedName name="T2S" localSheetId="6">#REF!</definedName>
    <definedName name="T2S">#REF!</definedName>
    <definedName name="T3S" localSheetId="3">#REF!</definedName>
    <definedName name="T3S" localSheetId="6">#REF!</definedName>
    <definedName name="T3S">#REF!</definedName>
    <definedName name="TIT" localSheetId="3">#REF!</definedName>
    <definedName name="TIT" localSheetId="6">#REF!</definedName>
    <definedName name="TIT">#REF!</definedName>
    <definedName name="TITLES_PRINT" localSheetId="3">#REF!</definedName>
    <definedName name="TITLES_PRINT" localSheetId="6">#REF!</definedName>
    <definedName name="TITLES_PRINT">#REF!</definedName>
    <definedName name="TMO" localSheetId="3">#REF!</definedName>
    <definedName name="TMO" localSheetId="6">#REF!</definedName>
    <definedName name="TMO">#REF!</definedName>
    <definedName name="TOB" localSheetId="3">#REF!</definedName>
    <definedName name="TOB" localSheetId="6">#REF!</definedName>
    <definedName name="TOB">#REF!</definedName>
    <definedName name="TOH" localSheetId="3">#REF!</definedName>
    <definedName name="TOH" localSheetId="6">#REF!</definedName>
    <definedName name="TOH">#REF!</definedName>
    <definedName name="TOLB" localSheetId="3">#REF!</definedName>
    <definedName name="TOLB" localSheetId="6">#REF!</definedName>
    <definedName name="TOLB">#REF!</definedName>
    <definedName name="TOWB" localSheetId="3">#REF!</definedName>
    <definedName name="TOWB" localSheetId="6">#REF!</definedName>
    <definedName name="TOWB">#REF!</definedName>
    <definedName name="TOWH" localSheetId="3">#REF!</definedName>
    <definedName name="TOWH" localSheetId="6">#REF!</definedName>
    <definedName name="TOWH">#REF!</definedName>
    <definedName name="TR_R" localSheetId="3">#REF!</definedName>
    <definedName name="TR_R" localSheetId="6">#REF!</definedName>
    <definedName name="TR_R">#REF!</definedName>
    <definedName name="TR_R1" localSheetId="3">#REF!</definedName>
    <definedName name="TR_R1" localSheetId="6">#REF!</definedName>
    <definedName name="TR_R1">#REF!</definedName>
    <definedName name="TR_X" localSheetId="3">#REF!</definedName>
    <definedName name="TR_X" localSheetId="6">#REF!</definedName>
    <definedName name="TR_X">#REF!</definedName>
    <definedName name="TR_X1" localSheetId="3">#REF!</definedName>
    <definedName name="TR_X1" localSheetId="6">#REF!</definedName>
    <definedName name="TR_X1">#REF!</definedName>
    <definedName name="TT" localSheetId="3">#REF!</definedName>
    <definedName name="TT" localSheetId="6">#REF!</definedName>
    <definedName name="TT">#REF!</definedName>
    <definedName name="ttt" localSheetId="3">#REF!</definedName>
    <definedName name="ttt" localSheetId="6">#REF!</definedName>
    <definedName name="ttt">#REF!</definedName>
    <definedName name="TW" localSheetId="3">#REF!</definedName>
    <definedName name="TW" localSheetId="6">#REF!</definedName>
    <definedName name="TW">#REF!</definedName>
    <definedName name="TWL" localSheetId="3">#REF!</definedName>
    <definedName name="TWL" localSheetId="6">#REF!</definedName>
    <definedName name="TWL">#REF!</definedName>
    <definedName name="TWR" localSheetId="3">#REF!</definedName>
    <definedName name="TWR" localSheetId="6">#REF!</definedName>
    <definedName name="TWR">#REF!</definedName>
    <definedName name="U" localSheetId="3">#REF!</definedName>
    <definedName name="U" localSheetId="6">#REF!</definedName>
    <definedName name="U">#REF!</definedName>
    <definedName name="UD" localSheetId="3">#REF!</definedName>
    <definedName name="UD" localSheetId="6">#REF!</definedName>
    <definedName name="UD">#REF!</definedName>
    <definedName name="UF관" localSheetId="3">#REF!</definedName>
    <definedName name="UF관" localSheetId="6">#REF!</definedName>
    <definedName name="UF관">#REF!</definedName>
    <definedName name="UL" localSheetId="3">#REF!</definedName>
    <definedName name="UL" localSheetId="6">#REF!</definedName>
    <definedName name="UL">#REF!</definedName>
    <definedName name="UY" localSheetId="3">#REF!</definedName>
    <definedName name="UY" localSheetId="6">#REF!</definedName>
    <definedName name="UY">#REF!</definedName>
    <definedName name="U형측구깨기" localSheetId="3">#REF!</definedName>
    <definedName name="U형측구깨기" localSheetId="6">#REF!</definedName>
    <definedName name="U형측구깨기">#REF!</definedName>
    <definedName name="V" localSheetId="3">BlankMacro1</definedName>
    <definedName name="V" localSheetId="7">BlankMacro1</definedName>
    <definedName name="V" localSheetId="6">BlankMacro1</definedName>
    <definedName name="V">BlankMacro1</definedName>
    <definedName name="VAT" localSheetId="3">#REF!</definedName>
    <definedName name="VAT" localSheetId="7">#REF!</definedName>
    <definedName name="VAT" localSheetId="6">#REF!</definedName>
    <definedName name="VAT">#REF!</definedName>
    <definedName name="VB" localSheetId="3">#REF!</definedName>
    <definedName name="VB" localSheetId="6">#REF!</definedName>
    <definedName name="VB">#REF!</definedName>
    <definedName name="VB_1" localSheetId="3">#REF!</definedName>
    <definedName name="VB_1" localSheetId="6">#REF!</definedName>
    <definedName name="VB_1">#REF!</definedName>
    <definedName name="VCC" localSheetId="3">#REF!</definedName>
    <definedName name="VCC" localSheetId="6">#REF!</definedName>
    <definedName name="VCC">#REF!</definedName>
    <definedName name="vhjvgkjb" localSheetId="3">#REF!</definedName>
    <definedName name="vhjvgkjb" localSheetId="6">#REF!</definedName>
    <definedName name="vhjvgkjb">#REF!</definedName>
    <definedName name="VVV" localSheetId="3">#REF!</definedName>
    <definedName name="VVV" localSheetId="6">#REF!</definedName>
    <definedName name="VVV">#REF!</definedName>
    <definedName name="vvvv" localSheetId="3">#REF!</definedName>
    <definedName name="vvvv" localSheetId="6">#REF!</definedName>
    <definedName name="vvvv">#REF!</definedName>
    <definedName name="W" localSheetId="3">#REF!</definedName>
    <definedName name="W" localSheetId="6">#REF!</definedName>
    <definedName name="W">#REF!</definedName>
    <definedName name="WB.1" localSheetId="3">#REF!</definedName>
    <definedName name="WB.1" localSheetId="6">#REF!</definedName>
    <definedName name="WB.1">#REF!</definedName>
    <definedName name="WB.2" localSheetId="3">#REF!</definedName>
    <definedName name="WB.2" localSheetId="6">#REF!</definedName>
    <definedName name="WB.2">#REF!</definedName>
    <definedName name="WB.3" localSheetId="3">#REF!</definedName>
    <definedName name="WB.3" localSheetId="6">#REF!</definedName>
    <definedName name="WB.3">#REF!</definedName>
    <definedName name="WD" localSheetId="3">#REF!</definedName>
    <definedName name="WD" localSheetId="6">#REF!</definedName>
    <definedName name="WD">#REF!</definedName>
    <definedName name="WH.1" localSheetId="3">#REF!</definedName>
    <definedName name="WH.1" localSheetId="6">#REF!</definedName>
    <definedName name="WH.1">#REF!</definedName>
    <definedName name="WH.2" localSheetId="3">#REF!</definedName>
    <definedName name="WH.2" localSheetId="6">#REF!</definedName>
    <definedName name="WH.2">#REF!</definedName>
    <definedName name="WH.3" localSheetId="3">#REF!</definedName>
    <definedName name="WH.3" localSheetId="6">#REF!</definedName>
    <definedName name="WH.3">#REF!</definedName>
    <definedName name="wing_l" localSheetId="3">#REF!</definedName>
    <definedName name="wing_l" localSheetId="6">#REF!</definedName>
    <definedName name="wing_l">#REF!</definedName>
    <definedName name="WING_T" localSheetId="3">#REF!</definedName>
    <definedName name="WING_T" localSheetId="6">#REF!</definedName>
    <definedName name="WING_T">#REF!</definedName>
    <definedName name="WIRE" localSheetId="3">#REF!</definedName>
    <definedName name="WIRE" localSheetId="6">#REF!</definedName>
    <definedName name="WIRE">#REF!</definedName>
    <definedName name="WON" localSheetId="3">#REF!</definedName>
    <definedName name="WON" localSheetId="6">#REF!</definedName>
    <definedName name="WON">#REF!</definedName>
    <definedName name="wrn.통신지." localSheetId="7" hidden="1">{#N/A,#N/A,FALSE,"기안지";#N/A,#N/A,FALSE,"통신지"}</definedName>
    <definedName name="wrn.통신지." hidden="1">{#N/A,#N/A,FALSE,"기안지";#N/A,#N/A,FALSE,"통신지"}</definedName>
    <definedName name="WSO" localSheetId="3">#REF!</definedName>
    <definedName name="WSO" localSheetId="7">#REF!</definedName>
    <definedName name="WSO" localSheetId="6">#REF!</definedName>
    <definedName name="WSO">#REF!</definedName>
    <definedName name="WT" localSheetId="3">#REF!</definedName>
    <definedName name="WT" localSheetId="6">#REF!</definedName>
    <definedName name="WT">#REF!</definedName>
    <definedName name="WW" localSheetId="3">#REF!</definedName>
    <definedName name="WW" localSheetId="6">#REF!</definedName>
    <definedName name="WW">#REF!</definedName>
    <definedName name="X" localSheetId="3">BlankMacro1</definedName>
    <definedName name="X" localSheetId="7">BlankMacro1</definedName>
    <definedName name="X" localSheetId="6">BlankMacro1</definedName>
    <definedName name="X">BlankMacro1</definedName>
    <definedName name="XX" localSheetId="3">#REF!</definedName>
    <definedName name="XX" localSheetId="7">#REF!</definedName>
    <definedName name="XX" localSheetId="6">#REF!</definedName>
    <definedName name="XX">#REF!</definedName>
    <definedName name="Y" localSheetId="3">#REF!</definedName>
    <definedName name="Y" localSheetId="6">#REF!</definedName>
    <definedName name="Y">#REF!</definedName>
    <definedName name="YA" localSheetId="3">#REF!</definedName>
    <definedName name="YA" localSheetId="6">#REF!</definedName>
    <definedName name="YA">#REF!</definedName>
    <definedName name="YD" localSheetId="3">#REF!</definedName>
    <definedName name="YD" localSheetId="6">#REF!</definedName>
    <definedName name="YD">#REF!</definedName>
    <definedName name="Z" localSheetId="3">#REF!</definedName>
    <definedName name="Z" localSheetId="6">#REF!</definedName>
    <definedName name="Z">#REF!</definedName>
    <definedName name="ZB" localSheetId="3">#REF!</definedName>
    <definedName name="ZB" localSheetId="6">#REF!</definedName>
    <definedName name="ZB">#REF!</definedName>
    <definedName name="ZB_1" localSheetId="3">#REF!</definedName>
    <definedName name="ZB_1" localSheetId="6">#REF!</definedName>
    <definedName name="ZB_1">#REF!</definedName>
    <definedName name="ㄱㄱㄱ" localSheetId="3">#REF!</definedName>
    <definedName name="ㄱㄱㄱ" localSheetId="6">#REF!</definedName>
    <definedName name="ㄱㄱㄱ">#REF!</definedName>
    <definedName name="가" localSheetId="3">BlankMacro1</definedName>
    <definedName name="가" localSheetId="7">BlankMacro1</definedName>
    <definedName name="가" localSheetId="6">BlankMacro1</definedName>
    <definedName name="가">BlankMacro1</definedName>
    <definedName name="가.건축공사" localSheetId="3">#REF!</definedName>
    <definedName name="가.건축공사" localSheetId="7">#REF!</definedName>
    <definedName name="가.건축공사" localSheetId="6">#REF!</definedName>
    <definedName name="가.건축공사">#REF!</definedName>
    <definedName name="가.공원시설물공" localSheetId="3">#REF!</definedName>
    <definedName name="가.공원시설물공" localSheetId="6">#REF!</definedName>
    <definedName name="가.공원시설물공">#REF!</definedName>
    <definedName name="가가" localSheetId="3">BlankMacro1</definedName>
    <definedName name="가가" localSheetId="7">BlankMacro1</definedName>
    <definedName name="가가" localSheetId="6">BlankMacro1</definedName>
    <definedName name="가가">BlankMacro1</definedName>
    <definedName name="가가가고" localSheetId="3">#REF!</definedName>
    <definedName name="가가가고" localSheetId="7">#REF!</definedName>
    <definedName name="가가가고" localSheetId="6">#REF!</definedName>
    <definedName name="가가가고">#REF!</definedName>
    <definedName name="가하라라리" localSheetId="3">#REF!</definedName>
    <definedName name="가하라라리" localSheetId="6">#REF!</definedName>
    <definedName name="가하라라리">#REF!</definedName>
    <definedName name="간노" localSheetId="3">#REF!</definedName>
    <definedName name="간노" localSheetId="6">#REF!</definedName>
    <definedName name="간노">#REF!</definedName>
    <definedName name="간노비" localSheetId="3">#REF!</definedName>
    <definedName name="간노비" localSheetId="6">#REF!</definedName>
    <definedName name="간노비">#REF!</definedName>
    <definedName name="간선변경" localSheetId="3">BlankMacro1</definedName>
    <definedName name="간선변경" localSheetId="7">BlankMacro1</definedName>
    <definedName name="간선변경" localSheetId="6">BlankMacro1</definedName>
    <definedName name="간선변경">BlankMacro1</definedName>
    <definedName name="간재비" localSheetId="3">#REF!</definedName>
    <definedName name="간재비" localSheetId="7">#REF!</definedName>
    <definedName name="간재비" localSheetId="6">#REF!</definedName>
    <definedName name="간재비">#REF!</definedName>
    <definedName name="간접노무비" localSheetId="3">#REF!</definedName>
    <definedName name="간접노무비" localSheetId="6">#REF!</definedName>
    <definedName name="간접노무비">#REF!</definedName>
    <definedName name="간접노무비요율" localSheetId="3">#REF!</definedName>
    <definedName name="간접노무비요율" localSheetId="6">#REF!</definedName>
    <definedName name="간접노무비요율">#REF!</definedName>
    <definedName name="간접노무비요율_변경" localSheetId="3">#REF!</definedName>
    <definedName name="간접노무비요율_변경" localSheetId="6">#REF!</definedName>
    <definedName name="간접노무비요율_변경">#REF!</definedName>
    <definedName name="감나무" localSheetId="3">#REF!</definedName>
    <definedName name="감나무" localSheetId="6">#REF!</definedName>
    <definedName name="감나무">#REF!</definedName>
    <definedName name="감속턱수량" localSheetId="3">#REF!</definedName>
    <definedName name="감속턱수량" localSheetId="6">#REF!</definedName>
    <definedName name="감속턱수량">#REF!</definedName>
    <definedName name="갑" localSheetId="3">#REF!</definedName>
    <definedName name="갑" localSheetId="6">#REF!</definedName>
    <definedName name="갑">#REF!</definedName>
    <definedName name="강강" localSheetId="3">#REF!</definedName>
    <definedName name="강강" localSheetId="6">#REF!</definedName>
    <definedName name="강강">#REF!</definedName>
    <definedName name="개거수량" localSheetId="3">#REF!</definedName>
    <definedName name="개거수량" localSheetId="6">#REF!</definedName>
    <definedName name="개거수량">#REF!</definedName>
    <definedName name="개거총" localSheetId="3">#REF!</definedName>
    <definedName name="개거총" localSheetId="6">#REF!</definedName>
    <definedName name="개거총">#REF!</definedName>
    <definedName name="개나리" localSheetId="3">#REF!</definedName>
    <definedName name="개나리" localSheetId="6">#REF!</definedName>
    <definedName name="개나리">#REF!</definedName>
    <definedName name="갱부" localSheetId="3">#REF!</definedName>
    <definedName name="갱부" localSheetId="6">#REF!</definedName>
    <definedName name="갱부">#REF!</definedName>
    <definedName name="거리" localSheetId="3">#REF!</definedName>
    <definedName name="거리" localSheetId="6">#REF!</definedName>
    <definedName name="거리">#REF!</definedName>
    <definedName name="거푸4" localSheetId="3">#REF!</definedName>
    <definedName name="거푸4" localSheetId="6">#REF!</definedName>
    <definedName name="거푸4">#REF!</definedName>
    <definedName name="거푸4경" localSheetId="3">#REF!</definedName>
    <definedName name="거푸4경" localSheetId="6">#REF!</definedName>
    <definedName name="거푸4경">#REF!</definedName>
    <definedName name="거푸4노" localSheetId="3">#REF!</definedName>
    <definedName name="거푸4노" localSheetId="6">#REF!</definedName>
    <definedName name="거푸4노">#REF!</definedName>
    <definedName name="건설기계운전기사" localSheetId="3">#REF!</definedName>
    <definedName name="건설기계운전기사" localSheetId="6">#REF!</definedName>
    <definedName name="건설기계운전기사">#REF!</definedName>
    <definedName name="건설기계운전조수" localSheetId="3">#REF!</definedName>
    <definedName name="건설기계운전조수" localSheetId="6">#REF!</definedName>
    <definedName name="건설기계운전조수">#REF!</definedName>
    <definedName name="건설기계조장" localSheetId="3">#REF!</definedName>
    <definedName name="건설기계조장" localSheetId="6">#REF!</definedName>
    <definedName name="건설기계조장">#REF!</definedName>
    <definedName name="건축목공" localSheetId="3">#REF!</definedName>
    <definedName name="건축목공" localSheetId="6">#REF!</definedName>
    <definedName name="건축목공">#REF!</definedName>
    <definedName name="검조부" localSheetId="3">#REF!</definedName>
    <definedName name="검조부" localSheetId="6">#REF!</definedName>
    <definedName name="검조부">#REF!</definedName>
    <definedName name="견" localSheetId="3">#REF!,#REF!</definedName>
    <definedName name="견" localSheetId="7">#REF!,#REF!</definedName>
    <definedName name="견" localSheetId="6">#REF!,#REF!</definedName>
    <definedName name="견">#REF!,#REF!</definedName>
    <definedName name="견적" localSheetId="3">#REF!</definedName>
    <definedName name="견적" localSheetId="7">#REF!</definedName>
    <definedName name="견적" localSheetId="6">#REF!</definedName>
    <definedName name="견적">#REF!</definedName>
    <definedName name="결정치" localSheetId="3">#REF!</definedName>
    <definedName name="결정치" localSheetId="6">#REF!</definedName>
    <definedName name="결정치">#REF!</definedName>
    <definedName name="경" localSheetId="3">#REF!</definedName>
    <definedName name="경" localSheetId="6">#REF!</definedName>
    <definedName name="경">#REF!</definedName>
    <definedName name="경계블럭운반a경비" localSheetId="3">#REF!</definedName>
    <definedName name="경계블럭운반a경비" localSheetId="6">#REF!</definedName>
    <definedName name="경계블럭운반a경비">#REF!</definedName>
    <definedName name="경계블럭운반a계" localSheetId="3">#REF!</definedName>
    <definedName name="경계블럭운반a계" localSheetId="6">#REF!</definedName>
    <definedName name="경계블럭운반a계">#REF!</definedName>
    <definedName name="경계블럭운반a노무비" localSheetId="3">#REF!</definedName>
    <definedName name="경계블럭운반a노무비" localSheetId="6">#REF!</definedName>
    <definedName name="경계블럭운반a노무비">#REF!</definedName>
    <definedName name="경계블럭운반a재료비" localSheetId="3">#REF!</definedName>
    <definedName name="경계블럭운반a재료비" localSheetId="6">#REF!</definedName>
    <definedName name="경계블럭운반a재료비">#REF!</definedName>
    <definedName name="경계블럭운반b경비" localSheetId="3">#REF!</definedName>
    <definedName name="경계블럭운반b경비" localSheetId="6">#REF!</definedName>
    <definedName name="경계블럭운반b경비">#REF!</definedName>
    <definedName name="경계블럭운반b계" localSheetId="3">#REF!</definedName>
    <definedName name="경계블럭운반b계" localSheetId="6">#REF!</definedName>
    <definedName name="경계블럭운반b계">#REF!</definedName>
    <definedName name="경계블럭운반b노무비" localSheetId="3">#REF!</definedName>
    <definedName name="경계블럭운반b노무비" localSheetId="6">#REF!</definedName>
    <definedName name="경계블럭운반b노무비">#REF!</definedName>
    <definedName name="경계블럭운반b재료비" localSheetId="3">#REF!</definedName>
    <definedName name="경계블럭운반b재료비" localSheetId="6">#REF!</definedName>
    <definedName name="경계블럭운반b재료비">#REF!</definedName>
    <definedName name="경계블럭운반c경비" localSheetId="3">#REF!</definedName>
    <definedName name="경계블럭운반c경비" localSheetId="6">#REF!</definedName>
    <definedName name="경계블럭운반c경비">#REF!</definedName>
    <definedName name="경계블럭운반c계" localSheetId="3">#REF!</definedName>
    <definedName name="경계블럭운반c계" localSheetId="6">#REF!</definedName>
    <definedName name="경계블럭운반c계">#REF!</definedName>
    <definedName name="경계블럭운반c노무비" localSheetId="3">#REF!</definedName>
    <definedName name="경계블럭운반c노무비" localSheetId="6">#REF!</definedName>
    <definedName name="경계블럭운반c노무비">#REF!</definedName>
    <definedName name="경계블럭운반c재료비" localSheetId="3">#REF!</definedName>
    <definedName name="경계블럭운반c재료비" localSheetId="6">#REF!</definedName>
    <definedName name="경계블럭운반c재료비">#REF!</definedName>
    <definedName name="경계블럭운반비경비" localSheetId="3">#REF!</definedName>
    <definedName name="경계블럭운반비경비" localSheetId="6">#REF!</definedName>
    <definedName name="경계블럭운반비경비">#REF!</definedName>
    <definedName name="경계블럭운반비노무비" localSheetId="3">#REF!</definedName>
    <definedName name="경계블럭운반비노무비" localSheetId="6">#REF!</definedName>
    <definedName name="경계블럭운반비노무비">#REF!</definedName>
    <definedName name="경계블럭운반비재료비" localSheetId="3">#REF!</definedName>
    <definedName name="경계블럭운반비재료비" localSheetId="6">#REF!</definedName>
    <definedName name="경계블럭운반비재료비">#REF!</definedName>
    <definedName name="경계블럭운반운반비계" localSheetId="3">#REF!</definedName>
    <definedName name="경계블럭운반운반비계" localSheetId="6">#REF!</definedName>
    <definedName name="경계블럭운반운반비계">#REF!</definedName>
    <definedName name="경계블럭운반하차료경비" localSheetId="3">#REF!</definedName>
    <definedName name="경계블럭운반하차료경비" localSheetId="6">#REF!</definedName>
    <definedName name="경계블럭운반하차료경비">#REF!</definedName>
    <definedName name="경계블럭운반하차료계" localSheetId="3">#REF!</definedName>
    <definedName name="경계블럭운반하차료계" localSheetId="6">#REF!</definedName>
    <definedName name="경계블럭운반하차료계">#REF!</definedName>
    <definedName name="경계블럭운반하차료노무비" localSheetId="3">#REF!</definedName>
    <definedName name="경계블럭운반하차료노무비" localSheetId="6">#REF!</definedName>
    <definedName name="경계블럭운반하차료노무비">#REF!</definedName>
    <definedName name="경계블럭하차료재료비" localSheetId="3">#REF!</definedName>
    <definedName name="경계블럭하차료재료비" localSheetId="6">#REF!</definedName>
    <definedName name="경계블럭하차료재료비">#REF!</definedName>
    <definedName name="경고테이프노" localSheetId="3">#REF!</definedName>
    <definedName name="경고테이프노" localSheetId="6">#REF!</definedName>
    <definedName name="경고테이프노">#REF!</definedName>
    <definedName name="경고테이프재" localSheetId="3">#REF!</definedName>
    <definedName name="경고테이프재" localSheetId="6">#REF!</definedName>
    <definedName name="경고테이프재">#REF!</definedName>
    <definedName name="경비" localSheetId="3">#REF!</definedName>
    <definedName name="경비" localSheetId="6">#REF!</definedName>
    <definedName name="경비">#REF!</definedName>
    <definedName name="경비금액" localSheetId="3">#REF!</definedName>
    <definedName name="경비금액" localSheetId="6">#REF!</definedName>
    <definedName name="경비금액">#REF!</definedName>
    <definedName name="경비단가" localSheetId="3">#REF!</definedName>
    <definedName name="경비단가" localSheetId="6">#REF!</definedName>
    <definedName name="경비단가">#REF!</definedName>
    <definedName name="경비율" localSheetId="3">#REF!</definedName>
    <definedName name="경비율" localSheetId="6">#REF!</definedName>
    <definedName name="경비율">#REF!</definedName>
    <definedName name="계" localSheetId="3">#REF!</definedName>
    <definedName name="계" localSheetId="6">#REF!</definedName>
    <definedName name="계">#REF!</definedName>
    <definedName name="계량기설치노100" localSheetId="3">#REF!</definedName>
    <definedName name="계량기설치노100" localSheetId="6">#REF!</definedName>
    <definedName name="계량기설치노100">#REF!</definedName>
    <definedName name="계량기설치노200" localSheetId="3">#REF!</definedName>
    <definedName name="계량기설치노200" localSheetId="6">#REF!</definedName>
    <definedName name="계량기설치노200">#REF!</definedName>
    <definedName name="계량기설치노80" localSheetId="3">#REF!</definedName>
    <definedName name="계량기설치노80" localSheetId="6">#REF!</definedName>
    <definedName name="계량기설치노80">#REF!</definedName>
    <definedName name="계량기실2.5" localSheetId="3">#REF!</definedName>
    <definedName name="계량기실2.5" localSheetId="6">#REF!</definedName>
    <definedName name="계량기실2.5">#REF!</definedName>
    <definedName name="계량기실경2.0" localSheetId="3">#REF!</definedName>
    <definedName name="계량기실경2.0" localSheetId="6">#REF!</definedName>
    <definedName name="계량기실경2.0">#REF!</definedName>
    <definedName name="계량기실경2.5" localSheetId="3">#REF!</definedName>
    <definedName name="계량기실경2.5" localSheetId="6">#REF!</definedName>
    <definedName name="계량기실경2.5">#REF!</definedName>
    <definedName name="계량기실노2.0" localSheetId="3">#REF!</definedName>
    <definedName name="계량기실노2.0" localSheetId="6">#REF!</definedName>
    <definedName name="계량기실노2.0">#REF!</definedName>
    <definedName name="계량기실노2.5" localSheetId="3">#REF!</definedName>
    <definedName name="계량기실노2.5" localSheetId="6">#REF!</definedName>
    <definedName name="계량기실노2.5">#REF!</definedName>
    <definedName name="계량기실재2.0" localSheetId="3">#REF!</definedName>
    <definedName name="계량기실재2.0" localSheetId="6">#REF!</definedName>
    <definedName name="계량기실재2.0">#REF!</definedName>
    <definedName name="계량기실재2.5" localSheetId="3">#REF!</definedName>
    <definedName name="계량기실재2.5" localSheetId="6">#REF!</definedName>
    <definedName name="계량기실재2.5">#REF!</definedName>
    <definedName name="계령공" localSheetId="3">#REF!</definedName>
    <definedName name="계령공" localSheetId="6">#REF!</definedName>
    <definedName name="계령공">#REF!</definedName>
    <definedName name="계장공" localSheetId="3">#REF!</definedName>
    <definedName name="계장공" localSheetId="6">#REF!</definedName>
    <definedName name="계장공">#REF!</definedName>
    <definedName name="고급기능사" localSheetId="3">#REF!</definedName>
    <definedName name="고급기능사" localSheetId="6">#REF!</definedName>
    <definedName name="고급기능사">#REF!</definedName>
    <definedName name="고급기술자" localSheetId="3">#REF!</definedName>
    <definedName name="고급기술자" localSheetId="6">#REF!</definedName>
    <definedName name="고급기술자">#REF!</definedName>
    <definedName name="고급선원" localSheetId="3">#REF!</definedName>
    <definedName name="고급선원" localSheetId="6">#REF!</definedName>
    <definedName name="고급선원">#REF!</definedName>
    <definedName name="고압" localSheetId="3">#REF!</definedName>
    <definedName name="고압" localSheetId="6">#REF!</definedName>
    <definedName name="고압">#REF!</definedName>
    <definedName name="고압경" localSheetId="3">#REF!</definedName>
    <definedName name="고압경" localSheetId="6">#REF!</definedName>
    <definedName name="고압경">#REF!</definedName>
    <definedName name="고압노" localSheetId="3">#REF!</definedName>
    <definedName name="고압노" localSheetId="6">#REF!</definedName>
    <definedName name="고압노">#REF!</definedName>
    <definedName name="고압블럭수량" localSheetId="3">#REF!</definedName>
    <definedName name="고압블럭수량" localSheetId="6">#REF!</definedName>
    <definedName name="고압블럭수량">#REF!</definedName>
    <definedName name="고압재" localSheetId="3">#REF!</definedName>
    <definedName name="고압재" localSheetId="6">#REF!</definedName>
    <definedName name="고압재">#REF!</definedName>
    <definedName name="고압케이블전공" localSheetId="3">#REF!</definedName>
    <definedName name="고압케이블전공" localSheetId="6">#REF!</definedName>
    <definedName name="고압케이블전공">#REF!</definedName>
    <definedName name="고용보험료" localSheetId="3">#REF!</definedName>
    <definedName name="고용보험료" localSheetId="6">#REF!</definedName>
    <definedName name="고용보험료">#REF!</definedName>
    <definedName name="고용보험료요율" localSheetId="3">#REF!</definedName>
    <definedName name="고용보험료요율" localSheetId="6">#REF!</definedName>
    <definedName name="고용보험료요율">#REF!</definedName>
    <definedName name="고용보험료요율_변경" localSheetId="3">#REF!</definedName>
    <definedName name="고용보험료요율_변경" localSheetId="6">#REF!</definedName>
    <definedName name="고용보험료요율_변경">#REF!</definedName>
    <definedName name="고철" localSheetId="3">#REF!</definedName>
    <definedName name="고철" localSheetId="6">#REF!</definedName>
    <definedName name="고철">#REF!</definedName>
    <definedName name="공" localSheetId="3">#REF!</definedName>
    <definedName name="공" localSheetId="6">#REF!</definedName>
    <definedName name="공">#REF!</definedName>
    <definedName name="공구및예비품" localSheetId="3">#REF!</definedName>
    <definedName name="공구및예비품" localSheetId="6">#REF!</definedName>
    <definedName name="공구및예비품">#REF!</definedName>
    <definedName name="공급가액" localSheetId="3">#REF!</definedName>
    <definedName name="공급가액" localSheetId="6">#REF!</definedName>
    <definedName name="공급가액">#REF!</definedName>
    <definedName name="공기" localSheetId="3">#REF!</definedName>
    <definedName name="공기" localSheetId="6">#REF!</definedName>
    <definedName name="공기">#REF!</definedName>
    <definedName name="공기변" localSheetId="3">#REF!</definedName>
    <definedName name="공기변" localSheetId="6">#REF!</definedName>
    <definedName name="공기변">#REF!</definedName>
    <definedName name="공기변200" localSheetId="3">#REF!</definedName>
    <definedName name="공기변200" localSheetId="6">#REF!</definedName>
    <definedName name="공기변200">#REF!</definedName>
    <definedName name="공동구공" localSheetId="3">#REF!</definedName>
    <definedName name="공동구공" localSheetId="6">#REF!</definedName>
    <definedName name="공동구공">#REF!</definedName>
    <definedName name="공동구공집계표" localSheetId="3">#REF!</definedName>
    <definedName name="공동구공집계표" localSheetId="6">#REF!</definedName>
    <definedName name="공동구공집계표">#REF!</definedName>
    <definedName name="공비집계1" localSheetId="3">#REF!</definedName>
    <definedName name="공비집계1" localSheetId="6">#REF!</definedName>
    <definedName name="공비집계1">#REF!</definedName>
    <definedName name="공사명" localSheetId="3">#REF!</definedName>
    <definedName name="공사명" localSheetId="6">#REF!</definedName>
    <definedName name="공사명">#REF!</definedName>
    <definedName name="공사비" localSheetId="3">#REF!</definedName>
    <definedName name="공사비" localSheetId="6">#REF!</definedName>
    <definedName name="공사비">#REF!</definedName>
    <definedName name="공사비1310" localSheetId="3">#REF!</definedName>
    <definedName name="공사비1310" localSheetId="6">#REF!</definedName>
    <definedName name="공사비1310">#REF!</definedName>
    <definedName name="공사비1315" localSheetId="3">#REF!</definedName>
    <definedName name="공사비1315" localSheetId="6">#REF!</definedName>
    <definedName name="공사비1315">#REF!</definedName>
    <definedName name="공사비1320" localSheetId="3">#REF!</definedName>
    <definedName name="공사비1320" localSheetId="6">#REF!</definedName>
    <definedName name="공사비1320">#REF!</definedName>
    <definedName name="공사비135" localSheetId="3">#REF!</definedName>
    <definedName name="공사비135" localSheetId="6">#REF!</definedName>
    <definedName name="공사비135">#REF!</definedName>
    <definedName name="공사비2005" localSheetId="3">#REF!</definedName>
    <definedName name="공사비2005" localSheetId="6">#REF!</definedName>
    <definedName name="공사비2005">#REF!</definedName>
    <definedName name="공사비2010" localSheetId="3">#REF!</definedName>
    <definedName name="공사비2010" localSheetId="6">#REF!</definedName>
    <definedName name="공사비2010">#REF!</definedName>
    <definedName name="공사비2015" localSheetId="3">#REF!</definedName>
    <definedName name="공사비2015" localSheetId="6">#REF!</definedName>
    <definedName name="공사비2015">#REF!</definedName>
    <definedName name="공사비2020" localSheetId="3">#REF!</definedName>
    <definedName name="공사비2020" localSheetId="6">#REF!</definedName>
    <definedName name="공사비2020">#REF!</definedName>
    <definedName name="공사비2505" localSheetId="3">#REF!</definedName>
    <definedName name="공사비2505" localSheetId="6">#REF!</definedName>
    <definedName name="공사비2505">#REF!</definedName>
    <definedName name="공사비2510" localSheetId="3">#REF!</definedName>
    <definedName name="공사비2510" localSheetId="6">#REF!</definedName>
    <definedName name="공사비2510">#REF!</definedName>
    <definedName name="공사비2515" localSheetId="3">#REF!</definedName>
    <definedName name="공사비2515" localSheetId="6">#REF!</definedName>
    <definedName name="공사비2515">#REF!</definedName>
    <definedName name="공사비2520" localSheetId="3">#REF!</definedName>
    <definedName name="공사비2520" localSheetId="6">#REF!</definedName>
    <definedName name="공사비2520">#REF!</definedName>
    <definedName name="공일" localSheetId="3">#REF!</definedName>
    <definedName name="공일" localSheetId="6">#REF!</definedName>
    <definedName name="공일">#REF!</definedName>
    <definedName name="공종1" localSheetId="3">#REF!</definedName>
    <definedName name="공종1" localSheetId="6">#REF!</definedName>
    <definedName name="공종1">#REF!</definedName>
    <definedName name="공종구분">#N/A</definedName>
    <definedName name="관급" localSheetId="3">#REF!,#REF!,#REF!</definedName>
    <definedName name="관급" localSheetId="7">#REF!,#REF!,#REF!</definedName>
    <definedName name="관급" localSheetId="6">#REF!,#REF!,#REF!</definedName>
    <definedName name="관급">#REF!,#REF!,#REF!</definedName>
    <definedName name="관급1310" localSheetId="3">#REF!</definedName>
    <definedName name="관급1310" localSheetId="7">#REF!</definedName>
    <definedName name="관급1310" localSheetId="6">#REF!</definedName>
    <definedName name="관급1310">#REF!</definedName>
    <definedName name="관급1315" localSheetId="3">#REF!</definedName>
    <definedName name="관급1315" localSheetId="6">#REF!</definedName>
    <definedName name="관급1315">#REF!</definedName>
    <definedName name="관급1320" localSheetId="3">#REF!</definedName>
    <definedName name="관급1320" localSheetId="6">#REF!</definedName>
    <definedName name="관급1320">#REF!</definedName>
    <definedName name="관급135" localSheetId="3">#REF!</definedName>
    <definedName name="관급135" localSheetId="6">#REF!</definedName>
    <definedName name="관급135">#REF!</definedName>
    <definedName name="관급2005" localSheetId="3">#REF!</definedName>
    <definedName name="관급2005" localSheetId="6">#REF!</definedName>
    <definedName name="관급2005">#REF!</definedName>
    <definedName name="관급2010" localSheetId="3">#REF!</definedName>
    <definedName name="관급2010" localSheetId="6">#REF!</definedName>
    <definedName name="관급2010">#REF!</definedName>
    <definedName name="관급2015" localSheetId="3">#REF!</definedName>
    <definedName name="관급2015" localSheetId="6">#REF!</definedName>
    <definedName name="관급2015">#REF!</definedName>
    <definedName name="관급2020" localSheetId="3">#REF!</definedName>
    <definedName name="관급2020" localSheetId="6">#REF!</definedName>
    <definedName name="관급2020">#REF!</definedName>
    <definedName name="관급2505" localSheetId="3">#REF!</definedName>
    <definedName name="관급2505" localSheetId="6">#REF!</definedName>
    <definedName name="관급2505">#REF!</definedName>
    <definedName name="관급2510" localSheetId="3">#REF!</definedName>
    <definedName name="관급2510" localSheetId="6">#REF!</definedName>
    <definedName name="관급2510">#REF!</definedName>
    <definedName name="관급2515" localSheetId="3">#REF!</definedName>
    <definedName name="관급2515" localSheetId="6">#REF!</definedName>
    <definedName name="관급2515">#REF!</definedName>
    <definedName name="관급2520" localSheetId="3">#REF!</definedName>
    <definedName name="관급2520" localSheetId="6">#REF!</definedName>
    <definedName name="관급2520">#REF!</definedName>
    <definedName name="관급단가" localSheetId="3">#REF!</definedName>
    <definedName name="관급단가" localSheetId="6">#REF!</definedName>
    <definedName name="관급단가">#REF!</definedName>
    <definedName name="관급자재대">#N/A</definedName>
    <definedName name="관급자재비" localSheetId="3">#REF!</definedName>
    <definedName name="관급자재비" localSheetId="7">#REF!</definedName>
    <definedName name="관급자재비" localSheetId="6">#REF!</definedName>
    <definedName name="관급자재비">#REF!</definedName>
    <definedName name="관급집계" localSheetId="3">BlankMacro1</definedName>
    <definedName name="관급집계" localSheetId="7">BlankMacro1</definedName>
    <definedName name="관급집계" localSheetId="6">BlankMacro1</definedName>
    <definedName name="관급집계">BlankMacro1</definedName>
    <definedName name="관기초" localSheetId="3">#REF!</definedName>
    <definedName name="관기초" localSheetId="7">#REF!</definedName>
    <definedName name="관기초" localSheetId="6">#REF!</definedName>
    <definedName name="관기초">#REF!</definedName>
    <definedName name="관목계" localSheetId="3">#REF!</definedName>
    <definedName name="관목계" localSheetId="6">#REF!</definedName>
    <definedName name="관목계">#REF!</definedName>
    <definedName name="관접합상세도" localSheetId="3">#REF!</definedName>
    <definedName name="관접합상세도" localSheetId="6">#REF!</definedName>
    <definedName name="관접합상세도">#REF!</definedName>
    <definedName name="관접합상세도3" localSheetId="3">#REF!</definedName>
    <definedName name="관접합상세도3" localSheetId="6">#REF!</definedName>
    <definedName name="관접합상세도3">#REF!</definedName>
    <definedName name="광명" localSheetId="3">#REF!</definedName>
    <definedName name="광명" localSheetId="6">#REF!</definedName>
    <definedName name="광명">#REF!</definedName>
    <definedName name="교목계" localSheetId="3">#REF!</definedName>
    <definedName name="교목계" localSheetId="6">#REF!</definedName>
    <definedName name="교목계">#REF!</definedName>
    <definedName name="구배" localSheetId="3">#REF!</definedName>
    <definedName name="구배" localSheetId="6">#REF!</definedName>
    <definedName name="구배">#REF!</definedName>
    <definedName name="구분1" localSheetId="3">#REF!</definedName>
    <definedName name="구분1" localSheetId="6">#REF!</definedName>
    <definedName name="구분1">#REF!</definedName>
    <definedName name="구분2" localSheetId="3">#REF!</definedName>
    <definedName name="구분2" localSheetId="6">#REF!</definedName>
    <definedName name="구분2">#REF!</definedName>
    <definedName name="구분3" localSheetId="3">#REF!</definedName>
    <definedName name="구분3" localSheetId="6">#REF!</definedName>
    <definedName name="구분3">#REF!</definedName>
    <definedName name="구조물헐기무근경비" localSheetId="3">#REF!</definedName>
    <definedName name="구조물헐기무근경비" localSheetId="6">#REF!</definedName>
    <definedName name="구조물헐기무근경비">#REF!</definedName>
    <definedName name="구조물헐기무근노무비" localSheetId="3">#REF!</definedName>
    <definedName name="구조물헐기무근노무비" localSheetId="6">#REF!</definedName>
    <definedName name="구조물헐기무근노무비">#REF!</definedName>
    <definedName name="구조물헐기무근재료비" localSheetId="3">#REF!</definedName>
    <definedName name="구조물헐기무근재료비" localSheetId="6">#REF!</definedName>
    <definedName name="구조물헐기무근재료비">#REF!</definedName>
    <definedName name="귀도공" localSheetId="3">#REF!</definedName>
    <definedName name="귀도공" localSheetId="6">#REF!</definedName>
    <definedName name="귀도공">#REF!</definedName>
    <definedName name="그래픽" localSheetId="3">#REF!</definedName>
    <definedName name="그래픽" localSheetId="6">#REF!</definedName>
    <definedName name="그래픽">#REF!</definedName>
    <definedName name="금마타리" localSheetId="3">#REF!</definedName>
    <definedName name="금마타리" localSheetId="6">#REF!</definedName>
    <definedName name="금마타리">#REF!</definedName>
    <definedName name="기" localSheetId="3">#REF!</definedName>
    <definedName name="기" localSheetId="6">#REF!</definedName>
    <definedName name="기">#REF!</definedName>
    <definedName name="기계경비" localSheetId="3">#REF!</definedName>
    <definedName name="기계경비" localSheetId="6">#REF!</definedName>
    <definedName name="기계경비">#REF!</definedName>
    <definedName name="기계공" localSheetId="3">#REF!</definedName>
    <definedName name="기계공" localSheetId="6">#REF!</definedName>
    <definedName name="기계공">#REF!</definedName>
    <definedName name="기계다짐표층경" localSheetId="3">#REF!</definedName>
    <definedName name="기계다짐표층경" localSheetId="6">#REF!</definedName>
    <definedName name="기계다짐표층경">#REF!</definedName>
    <definedName name="기계다짐표층노" localSheetId="3">#REF!</definedName>
    <definedName name="기계다짐표층노" localSheetId="6">#REF!</definedName>
    <definedName name="기계다짐표층노">#REF!</definedName>
    <definedName name="기계다짐표층재" localSheetId="3">#REF!</definedName>
    <definedName name="기계다짐표층재" localSheetId="6">#REF!</definedName>
    <definedName name="기계다짐표층재">#REF!</definedName>
    <definedName name="기계되메우기경0.4" localSheetId="3">#REF!</definedName>
    <definedName name="기계되메우기경0.4" localSheetId="6">#REF!</definedName>
    <definedName name="기계되메우기경0.4">#REF!</definedName>
    <definedName name="기계되메우기노0.4" localSheetId="3">#REF!</definedName>
    <definedName name="기계되메우기노0.4" localSheetId="6">#REF!</definedName>
    <definedName name="기계되메우기노0.4">#REF!</definedName>
    <definedName name="기계되메우기재0.4" localSheetId="3">#REF!</definedName>
    <definedName name="기계되메우기재0.4" localSheetId="6">#REF!</definedName>
    <definedName name="기계되메우기재0.4">#REF!</definedName>
    <definedName name="기계설치공" localSheetId="3">#REF!</definedName>
    <definedName name="기계설치공" localSheetId="6">#REF!</definedName>
    <definedName name="기계설치공">#REF!</definedName>
    <definedName name="기계설치해제" localSheetId="3">#REF!</definedName>
    <definedName name="기계설치해제" localSheetId="6">#REF!</definedName>
    <definedName name="기계설치해제">#REF!</definedName>
    <definedName name="기계터파기0.4" localSheetId="3">#REF!</definedName>
    <definedName name="기계터파기0.4" localSheetId="6">#REF!</definedName>
    <definedName name="기계터파기0.4">#REF!</definedName>
    <definedName name="기계터파기0.4노" localSheetId="3">#REF!</definedName>
    <definedName name="기계터파기0.4노" localSheetId="6">#REF!</definedName>
    <definedName name="기계터파기0.4노">#REF!</definedName>
    <definedName name="기계터파기경0.4" localSheetId="3">#REF!</definedName>
    <definedName name="기계터파기경0.4" localSheetId="6">#REF!</definedName>
    <definedName name="기계터파기경0.4">#REF!</definedName>
    <definedName name="기계터파기노0.4" localSheetId="3">#REF!</definedName>
    <definedName name="기계터파기노0.4" localSheetId="6">#REF!</definedName>
    <definedName name="기계터파기노0.4">#REF!</definedName>
    <definedName name="기계터파기재0.4" localSheetId="3">#REF!</definedName>
    <definedName name="기계터파기재0.4" localSheetId="6">#REF!</definedName>
    <definedName name="기계터파기재0.4">#REF!</definedName>
    <definedName name="기와공" localSheetId="3">#REF!</definedName>
    <definedName name="기와공" localSheetId="6">#REF!</definedName>
    <definedName name="기와공">#REF!</definedName>
    <definedName name="기자재수량" localSheetId="3">#REF!</definedName>
    <definedName name="기자재수량" localSheetId="6">#REF!</definedName>
    <definedName name="기자재수량">#REF!</definedName>
    <definedName name="기존관페쇄노13" localSheetId="3">#REF!</definedName>
    <definedName name="기존관페쇄노13" localSheetId="6">#REF!</definedName>
    <definedName name="기존관페쇄노13">#REF!</definedName>
    <definedName name="기존관페쇄노20" localSheetId="3">#REF!</definedName>
    <definedName name="기존관페쇄노20" localSheetId="6">#REF!</definedName>
    <definedName name="기존관페쇄노20">#REF!</definedName>
    <definedName name="기존관페쇄노25" localSheetId="3">#REF!</definedName>
    <definedName name="기존관페쇄노25" localSheetId="6">#REF!</definedName>
    <definedName name="기존관페쇄노25">#REF!</definedName>
    <definedName name="기존관페쇄노40" localSheetId="3">#REF!</definedName>
    <definedName name="기존관페쇄노40" localSheetId="6">#REF!</definedName>
    <definedName name="기존관페쇄노40">#REF!</definedName>
    <definedName name="기존관페쇄노50" localSheetId="3">#REF!</definedName>
    <definedName name="기존관페쇄노50" localSheetId="6">#REF!</definedName>
    <definedName name="기존관페쇄노50">#REF!</definedName>
    <definedName name="기존관페쇄재13" localSheetId="3">#REF!</definedName>
    <definedName name="기존관페쇄재13" localSheetId="6">#REF!</definedName>
    <definedName name="기존관페쇄재13">#REF!</definedName>
    <definedName name="기존관페쇄재20" localSheetId="3">#REF!</definedName>
    <definedName name="기존관페쇄재20" localSheetId="6">#REF!</definedName>
    <definedName name="기존관페쇄재20">#REF!</definedName>
    <definedName name="기존관페쇄재25" localSheetId="3">#REF!</definedName>
    <definedName name="기존관페쇄재25" localSheetId="6">#REF!</definedName>
    <definedName name="기존관페쇄재25">#REF!</definedName>
    <definedName name="기존관페쇄재40" localSheetId="3">#REF!</definedName>
    <definedName name="기존관페쇄재40" localSheetId="6">#REF!</definedName>
    <definedName name="기존관페쇄재40">#REF!</definedName>
    <definedName name="기존관페쇄재50" localSheetId="3">#REF!</definedName>
    <definedName name="기존관페쇄재50" localSheetId="6">#REF!</definedName>
    <definedName name="기존관페쇄재50">#REF!</definedName>
    <definedName name="기층10경" localSheetId="3">#REF!</definedName>
    <definedName name="기층10경" localSheetId="6">#REF!</definedName>
    <definedName name="기층10경">#REF!</definedName>
    <definedName name="기층10노" localSheetId="3">#REF!</definedName>
    <definedName name="기층10노" localSheetId="6">#REF!</definedName>
    <definedName name="기층10노">#REF!</definedName>
    <definedName name="기층10재" localSheetId="3">#REF!</definedName>
    <definedName name="기층10재" localSheetId="6">#REF!</definedName>
    <definedName name="기층10재">#REF!</definedName>
    <definedName name="기층경2.5" localSheetId="3">#REF!</definedName>
    <definedName name="기층경2.5" localSheetId="6">#REF!</definedName>
    <definedName name="기층경2.5">#REF!</definedName>
    <definedName name="기층기계경비" localSheetId="3">#REF!</definedName>
    <definedName name="기층기계경비" localSheetId="6">#REF!</definedName>
    <definedName name="기층기계경비">#REF!</definedName>
    <definedName name="기층기계계" localSheetId="3">#REF!</definedName>
    <definedName name="기층기계계" localSheetId="6">#REF!</definedName>
    <definedName name="기층기계계">#REF!</definedName>
    <definedName name="기층기계노무비" localSheetId="3">#REF!</definedName>
    <definedName name="기층기계노무비" localSheetId="6">#REF!</definedName>
    <definedName name="기층기계노무비">#REF!</definedName>
    <definedName name="기층기계살수경비" localSheetId="3">#REF!</definedName>
    <definedName name="기층기계살수경비" localSheetId="6">#REF!</definedName>
    <definedName name="기층기계살수경비">#REF!</definedName>
    <definedName name="기층기계살수계" localSheetId="3">#REF!</definedName>
    <definedName name="기층기계살수계" localSheetId="6">#REF!</definedName>
    <definedName name="기층기계살수계">#REF!</definedName>
    <definedName name="기층기계살수노무비" localSheetId="3">#REF!</definedName>
    <definedName name="기층기계살수노무비" localSheetId="6">#REF!</definedName>
    <definedName name="기층기계살수노무비">#REF!</definedName>
    <definedName name="기층기계살수재료비" localSheetId="3">#REF!</definedName>
    <definedName name="기층기계살수재료비" localSheetId="6">#REF!</definedName>
    <definedName name="기층기계살수재료비">#REF!</definedName>
    <definedName name="기층기계인건비경비" localSheetId="3">#REF!</definedName>
    <definedName name="기층기계인건비경비" localSheetId="6">#REF!</definedName>
    <definedName name="기층기계인건비경비">#REF!</definedName>
    <definedName name="기층기계인건비계" localSheetId="3">#REF!</definedName>
    <definedName name="기층기계인건비계" localSheetId="6">#REF!</definedName>
    <definedName name="기층기계인건비계">#REF!</definedName>
    <definedName name="기층기계인건비노무비" localSheetId="3">#REF!</definedName>
    <definedName name="기층기계인건비노무비" localSheetId="6">#REF!</definedName>
    <definedName name="기층기계인건비노무비">#REF!</definedName>
    <definedName name="기층기계인건비재료비" localSheetId="3">#REF!</definedName>
    <definedName name="기층기계인건비재료비" localSheetId="6">#REF!</definedName>
    <definedName name="기층기계인건비재료비">#REF!</definedName>
    <definedName name="기층기계재료비" localSheetId="3">#REF!</definedName>
    <definedName name="기층기계재료비" localSheetId="6">#REF!</definedName>
    <definedName name="기층기계재료비">#REF!</definedName>
    <definedName name="기층기계전압단뎀경비" localSheetId="3">#REF!</definedName>
    <definedName name="기층기계전압단뎀경비" localSheetId="6">#REF!</definedName>
    <definedName name="기층기계전압단뎀경비">#REF!</definedName>
    <definedName name="기층기계전압단뎀계" localSheetId="3">#REF!</definedName>
    <definedName name="기층기계전압단뎀계" localSheetId="6">#REF!</definedName>
    <definedName name="기층기계전압단뎀계">#REF!</definedName>
    <definedName name="기층기계전압단뎀노무비" localSheetId="3">#REF!</definedName>
    <definedName name="기층기계전압단뎀노무비" localSheetId="6">#REF!</definedName>
    <definedName name="기층기계전압단뎀노무비">#REF!</definedName>
    <definedName name="기층기계전압단뎀재료비" localSheetId="3">#REF!</definedName>
    <definedName name="기층기계전압단뎀재료비" localSheetId="6">#REF!</definedName>
    <definedName name="기층기계전압단뎀재료비">#REF!</definedName>
    <definedName name="기층기계전압마카담경비" localSheetId="3">#REF!</definedName>
    <definedName name="기층기계전압마카담경비" localSheetId="6">#REF!</definedName>
    <definedName name="기층기계전압마카담경비">#REF!</definedName>
    <definedName name="기층기계전압마카담계" localSheetId="3">#REF!</definedName>
    <definedName name="기층기계전압마카담계" localSheetId="6">#REF!</definedName>
    <definedName name="기층기계전압마카담계">#REF!</definedName>
    <definedName name="기층기계전압마카담노무비" localSheetId="3">#REF!</definedName>
    <definedName name="기층기계전압마카담노무비" localSheetId="6">#REF!</definedName>
    <definedName name="기층기계전압마카담노무비">#REF!</definedName>
    <definedName name="기층기계전압마카담재료비" localSheetId="3">#REF!</definedName>
    <definedName name="기층기계전압마카담재료비" localSheetId="6">#REF!</definedName>
    <definedName name="기층기계전압마카담재료비">#REF!</definedName>
    <definedName name="기층기계전압타이어경비" localSheetId="3">#REF!</definedName>
    <definedName name="기층기계전압타이어경비" localSheetId="6">#REF!</definedName>
    <definedName name="기층기계전압타이어경비">#REF!</definedName>
    <definedName name="기층기계전압타이어계" localSheetId="3">#REF!</definedName>
    <definedName name="기층기계전압타이어계" localSheetId="6">#REF!</definedName>
    <definedName name="기층기계전압타이어계">#REF!</definedName>
    <definedName name="기층기계전압타이어노무비" localSheetId="3">#REF!</definedName>
    <definedName name="기층기계전압타이어노무비" localSheetId="6">#REF!</definedName>
    <definedName name="기층기계전압타이어노무비">#REF!</definedName>
    <definedName name="기층기계전압타이어재료비" localSheetId="3">#REF!</definedName>
    <definedName name="기층기계전압타이어재료비" localSheetId="6">#REF!</definedName>
    <definedName name="기층기계전압타이어재료비">#REF!</definedName>
    <definedName name="기층기계포설경비" localSheetId="3">#REF!</definedName>
    <definedName name="기층기계포설경비" localSheetId="6">#REF!</definedName>
    <definedName name="기층기계포설경비">#REF!</definedName>
    <definedName name="기층기계포설계" localSheetId="3">#REF!</definedName>
    <definedName name="기층기계포설계" localSheetId="6">#REF!</definedName>
    <definedName name="기층기계포설계">#REF!</definedName>
    <definedName name="기층기계포설노무비" localSheetId="3">#REF!</definedName>
    <definedName name="기층기계포설노무비" localSheetId="6">#REF!</definedName>
    <definedName name="기층기계포설노무비">#REF!</definedName>
    <definedName name="기층기계포설재료비" localSheetId="3">#REF!</definedName>
    <definedName name="기층기계포설재료비" localSheetId="6">#REF!</definedName>
    <definedName name="기층기계포설재료비">#REF!</definedName>
    <definedName name="기층노2.5" localSheetId="3">#REF!</definedName>
    <definedName name="기층노2.5" localSheetId="6">#REF!</definedName>
    <definedName name="기층노2.5">#REF!</definedName>
    <definedName name="기층소규모경비" localSheetId="3">#REF!</definedName>
    <definedName name="기층소규모경비" localSheetId="6">#REF!</definedName>
    <definedName name="기층소규모경비">#REF!</definedName>
    <definedName name="기층소규모계" localSheetId="3">#REF!</definedName>
    <definedName name="기층소규모계" localSheetId="6">#REF!</definedName>
    <definedName name="기층소규모계">#REF!</definedName>
    <definedName name="기층소규모노무비" localSheetId="3">#REF!</definedName>
    <definedName name="기층소규모노무비" localSheetId="6">#REF!</definedName>
    <definedName name="기층소규모노무비">#REF!</definedName>
    <definedName name="기층소규모재료비" localSheetId="3">#REF!</definedName>
    <definedName name="기층소규모재료비" localSheetId="6">#REF!</definedName>
    <definedName name="기층소규모재료비">#REF!</definedName>
    <definedName name="기층소규모전압단뎀경비" localSheetId="3">#REF!</definedName>
    <definedName name="기층소규모전압단뎀경비" localSheetId="6">#REF!</definedName>
    <definedName name="기층소규모전압단뎀경비">#REF!</definedName>
    <definedName name="기층소규모전압단뎀계" localSheetId="3">#REF!</definedName>
    <definedName name="기층소규모전압단뎀계" localSheetId="6">#REF!</definedName>
    <definedName name="기층소규모전압단뎀계">#REF!</definedName>
    <definedName name="기층소규모전압단뎀노무비" localSheetId="3">#REF!</definedName>
    <definedName name="기층소규모전압단뎀노무비" localSheetId="6">#REF!</definedName>
    <definedName name="기층소규모전압단뎀노무비">#REF!</definedName>
    <definedName name="기층소규모전압단뎀재료비" localSheetId="3">#REF!</definedName>
    <definedName name="기층소규모전압단뎀재료비" localSheetId="6">#REF!</definedName>
    <definedName name="기층소규모전압단뎀재료비">#REF!</definedName>
    <definedName name="기층소규모포설경비" localSheetId="3">#REF!</definedName>
    <definedName name="기층소규모포설경비" localSheetId="6">#REF!</definedName>
    <definedName name="기층소규모포설경비">#REF!</definedName>
    <definedName name="기층소규모포설계" localSheetId="3">#REF!</definedName>
    <definedName name="기층소규모포설계" localSheetId="6">#REF!</definedName>
    <definedName name="기층소규모포설계">#REF!</definedName>
    <definedName name="기층소규모포설노무비" localSheetId="3">#REF!</definedName>
    <definedName name="기층소규모포설노무비" localSheetId="6">#REF!</definedName>
    <definedName name="기층소규모포설노무비">#REF!</definedName>
    <definedName name="기층소규모포설재료비" localSheetId="3">#REF!</definedName>
    <definedName name="기층소규모포설재료비" localSheetId="6">#REF!</definedName>
    <definedName name="기층소규모포설재료비">#REF!</definedName>
    <definedName name="기층인력경비" localSheetId="3">#REF!</definedName>
    <definedName name="기층인력경비" localSheetId="6">#REF!</definedName>
    <definedName name="기층인력경비">#REF!</definedName>
    <definedName name="기층인력계" localSheetId="3">#REF!</definedName>
    <definedName name="기층인력계" localSheetId="6">#REF!</definedName>
    <definedName name="기층인력계">#REF!</definedName>
    <definedName name="기층인력노무비" localSheetId="3">#REF!</definedName>
    <definedName name="기층인력노무비" localSheetId="6">#REF!</definedName>
    <definedName name="기층인력노무비">#REF!</definedName>
    <definedName name="기층인력살수경비" localSheetId="3">#REF!</definedName>
    <definedName name="기층인력살수경비" localSheetId="6">#REF!</definedName>
    <definedName name="기층인력살수경비">#REF!</definedName>
    <definedName name="기층인력살수계" localSheetId="3">#REF!</definedName>
    <definedName name="기층인력살수계" localSheetId="6">#REF!</definedName>
    <definedName name="기층인력살수계">#REF!</definedName>
    <definedName name="기층인력살수노무비" localSheetId="3">#REF!</definedName>
    <definedName name="기층인력살수노무비" localSheetId="6">#REF!</definedName>
    <definedName name="기층인력살수노무비">#REF!</definedName>
    <definedName name="기층인력살수재료비" localSheetId="3">#REF!</definedName>
    <definedName name="기층인력살수재료비" localSheetId="6">#REF!</definedName>
    <definedName name="기층인력살수재료비">#REF!</definedName>
    <definedName name="기층인력재료비" localSheetId="3">#REF!</definedName>
    <definedName name="기층인력재료비" localSheetId="6">#REF!</definedName>
    <definedName name="기층인력재료비">#REF!</definedName>
    <definedName name="기층인력전압단뎀경비" localSheetId="3">#REF!</definedName>
    <definedName name="기층인력전압단뎀경비" localSheetId="6">#REF!</definedName>
    <definedName name="기층인력전압단뎀경비">#REF!</definedName>
    <definedName name="기층인력전압단뎀계" localSheetId="3">#REF!</definedName>
    <definedName name="기층인력전압단뎀계" localSheetId="6">#REF!</definedName>
    <definedName name="기층인력전압단뎀계">#REF!</definedName>
    <definedName name="기층인력전압단뎀노무비" localSheetId="3">#REF!</definedName>
    <definedName name="기층인력전압단뎀노무비" localSheetId="6">#REF!</definedName>
    <definedName name="기층인력전압단뎀노무비">#REF!</definedName>
    <definedName name="기층인력전압단뎀재료비" localSheetId="3">#REF!</definedName>
    <definedName name="기층인력전압단뎀재료비" localSheetId="6">#REF!</definedName>
    <definedName name="기층인력전압단뎀재료비">#REF!</definedName>
    <definedName name="기층인력전압마카담경비" localSheetId="3">#REF!</definedName>
    <definedName name="기층인력전압마카담경비" localSheetId="6">#REF!</definedName>
    <definedName name="기층인력전압마카담경비">#REF!</definedName>
    <definedName name="기층인력전압마카담계" localSheetId="3">#REF!</definedName>
    <definedName name="기층인력전압마카담계" localSheetId="6">#REF!</definedName>
    <definedName name="기층인력전압마카담계">#REF!</definedName>
    <definedName name="기층인력전압마카담노무비" localSheetId="3">#REF!</definedName>
    <definedName name="기층인력전압마카담노무비" localSheetId="6">#REF!</definedName>
    <definedName name="기층인력전압마카담노무비">#REF!</definedName>
    <definedName name="기층인력전압마카담재료비" localSheetId="3">#REF!</definedName>
    <definedName name="기층인력전압마카담재료비" localSheetId="6">#REF!</definedName>
    <definedName name="기층인력전압마카담재료비">#REF!</definedName>
    <definedName name="기층인력전압타이어경비" localSheetId="3">#REF!</definedName>
    <definedName name="기층인력전압타이어경비" localSheetId="6">#REF!</definedName>
    <definedName name="기층인력전압타이어경비">#REF!</definedName>
    <definedName name="기층인력전압타이어계" localSheetId="3">#REF!</definedName>
    <definedName name="기층인력전압타이어계" localSheetId="6">#REF!</definedName>
    <definedName name="기층인력전압타이어계">#REF!</definedName>
    <definedName name="기층인력전압타이어노무비" localSheetId="3">#REF!</definedName>
    <definedName name="기층인력전압타이어노무비" localSheetId="6">#REF!</definedName>
    <definedName name="기층인력전압타이어노무비">#REF!</definedName>
    <definedName name="기층인력전압타이어재료비" localSheetId="3">#REF!</definedName>
    <definedName name="기층인력전압타이어재료비" localSheetId="6">#REF!</definedName>
    <definedName name="기층인력전압타이어재료비">#REF!</definedName>
    <definedName name="기층인력포설경비" localSheetId="3">#REF!</definedName>
    <definedName name="기층인력포설경비" localSheetId="6">#REF!</definedName>
    <definedName name="기층인력포설경비">#REF!</definedName>
    <definedName name="기층인력포설계" localSheetId="3">#REF!</definedName>
    <definedName name="기층인력포설계" localSheetId="6">#REF!</definedName>
    <definedName name="기층인력포설계">#REF!</definedName>
    <definedName name="기층인력포설노무비" localSheetId="3">#REF!</definedName>
    <definedName name="기층인력포설노무비" localSheetId="6">#REF!</definedName>
    <definedName name="기층인력포설노무비">#REF!</definedName>
    <definedName name="기층인력포설재료비" localSheetId="3">#REF!</definedName>
    <definedName name="기층인력포설재료비" localSheetId="6">#REF!</definedName>
    <definedName name="기층인력포설재료비">#REF!</definedName>
    <definedName name="기층재2.5" localSheetId="3">#REF!</definedName>
    <definedName name="기층재2.5" localSheetId="6">#REF!</definedName>
    <definedName name="기층재2.5">#REF!</definedName>
    <definedName name="기타" localSheetId="3">#REF!</definedName>
    <definedName name="기타" localSheetId="6">#REF!</definedName>
    <definedName name="기타">#REF!</definedName>
    <definedName name="기타경비" localSheetId="3">#REF!</definedName>
    <definedName name="기타경비" localSheetId="6">#REF!</definedName>
    <definedName name="기타경비">#REF!</definedName>
    <definedName name="기타경비요율" localSheetId="3">#REF!</definedName>
    <definedName name="기타경비요율" localSheetId="6">#REF!</definedName>
    <definedName name="기타경비요율">#REF!</definedName>
    <definedName name="기타경비요율_변경" localSheetId="3">#REF!</definedName>
    <definedName name="기타경비요율_변경" localSheetId="6">#REF!</definedName>
    <definedName name="기타경비요율_변경">#REF!</definedName>
    <definedName name="깨기경" localSheetId="3">#REF!</definedName>
    <definedName name="깨기경" localSheetId="6">#REF!</definedName>
    <definedName name="깨기경">#REF!</definedName>
    <definedName name="깨기노" localSheetId="3">#REF!</definedName>
    <definedName name="깨기노" localSheetId="6">#REF!</definedName>
    <definedName name="깨기노">#REF!</definedName>
    <definedName name="깨기재" localSheetId="3">#REF!</definedName>
    <definedName name="깨기재" localSheetId="6">#REF!</definedName>
    <definedName name="깨기재">#REF!</definedName>
    <definedName name="깬돌채취">#N/A</definedName>
    <definedName name="깬잡석">800</definedName>
    <definedName name="꽃창포" localSheetId="3">#REF!</definedName>
    <definedName name="꽃창포" localSheetId="7">#REF!</definedName>
    <definedName name="꽃창포" localSheetId="6">#REF!</definedName>
    <definedName name="꽃창포">#REF!</definedName>
    <definedName name="꽃향유" localSheetId="3">#REF!</definedName>
    <definedName name="꽃향유" localSheetId="6">#REF!</definedName>
    <definedName name="꽃향유">#REF!</definedName>
    <definedName name="나" localSheetId="3">BlankMacro1</definedName>
    <definedName name="나" localSheetId="7">BlankMacro1</definedName>
    <definedName name="나" localSheetId="6">BlankMacro1</definedName>
    <definedName name="나">BlankMacro1</definedName>
    <definedName name="나.주거공단완충녹지시설물공" localSheetId="3">#REF!</definedName>
    <definedName name="나.주거공단완충녹지시설물공" localSheetId="7">#REF!</definedName>
    <definedName name="나.주거공단완충녹지시설물공" localSheetId="6">#REF!</definedName>
    <definedName name="나.주거공단완충녹지시설물공">#REF!</definedName>
    <definedName name="나나" localSheetId="3">#REF!</definedName>
    <definedName name="나나" localSheetId="6">#REF!</definedName>
    <definedName name="나나">#REF!</definedName>
    <definedName name="나나라라" localSheetId="3">#REF!</definedName>
    <definedName name="나나라라" localSheetId="6">#REF!</definedName>
    <definedName name="나나라라">#REF!</definedName>
    <definedName name="나라금융">#N/A</definedName>
    <definedName name="나라종합금융">#N/A</definedName>
    <definedName name="나사관접합13노무비" localSheetId="3">#REF!</definedName>
    <definedName name="나사관접합13노무비" localSheetId="7">#REF!</definedName>
    <definedName name="나사관접합13노무비" localSheetId="6">#REF!</definedName>
    <definedName name="나사관접합13노무비">#REF!</definedName>
    <definedName name="나사관접합20노무비" localSheetId="3">#REF!</definedName>
    <definedName name="나사관접합20노무비" localSheetId="6">#REF!</definedName>
    <definedName name="나사관접합20노무비">#REF!</definedName>
    <definedName name="나사관접합25노무비" localSheetId="3">#REF!</definedName>
    <definedName name="나사관접합25노무비" localSheetId="6">#REF!</definedName>
    <definedName name="나사관접합25노무비">#REF!</definedName>
    <definedName name="나사관접합30노무비" localSheetId="3">#REF!</definedName>
    <definedName name="나사관접합30노무비" localSheetId="6">#REF!</definedName>
    <definedName name="나사관접합30노무비">#REF!</definedName>
    <definedName name="나사관접합40노무비" localSheetId="3">#REF!</definedName>
    <definedName name="나사관접합40노무비" localSheetId="6">#REF!</definedName>
    <definedName name="나사관접합40노무비">#REF!</definedName>
    <definedName name="나사관접합50노무비" localSheetId="3">#REF!</definedName>
    <definedName name="나사관접합50노무비" localSheetId="6">#REF!</definedName>
    <definedName name="나사관접합50노무비">#REF!</definedName>
    <definedName name="나사관접합노13" localSheetId="3">#REF!</definedName>
    <definedName name="나사관접합노13" localSheetId="6">#REF!</definedName>
    <definedName name="나사관접합노13">#REF!</definedName>
    <definedName name="나사관접합노20" localSheetId="3">#REF!</definedName>
    <definedName name="나사관접합노20" localSheetId="6">#REF!</definedName>
    <definedName name="나사관접합노20">#REF!</definedName>
    <definedName name="나사관접합노25" localSheetId="3">#REF!</definedName>
    <definedName name="나사관접합노25" localSheetId="6">#REF!</definedName>
    <definedName name="나사관접합노25">#REF!</definedName>
    <definedName name="나사관접합노30" localSheetId="3">#REF!</definedName>
    <definedName name="나사관접합노30" localSheetId="6">#REF!</definedName>
    <definedName name="나사관접합노30">#REF!</definedName>
    <definedName name="나사관접합노40" localSheetId="3">#REF!</definedName>
    <definedName name="나사관접합노40" localSheetId="6">#REF!</definedName>
    <definedName name="나사관접합노40">#REF!</definedName>
    <definedName name="나사관접합노50" localSheetId="3">#REF!</definedName>
    <definedName name="나사관접합노50" localSheetId="6">#REF!</definedName>
    <definedName name="나사관접합노50">#REF!</definedName>
    <definedName name="낙" localSheetId="3">#REF!</definedName>
    <definedName name="낙" localSheetId="6">#REF!</definedName>
    <definedName name="낙">#REF!</definedName>
    <definedName name="낙1" localSheetId="3">#REF!</definedName>
    <definedName name="낙1" localSheetId="6">#REF!</definedName>
    <definedName name="낙1">#REF!</definedName>
    <definedName name="낙차" localSheetId="3">#REF!</definedName>
    <definedName name="낙차" localSheetId="6">#REF!</definedName>
    <definedName name="낙차">#REF!</definedName>
    <definedName name="낙차보설치위치" localSheetId="3">#REF!</definedName>
    <definedName name="낙차보설치위치" localSheetId="6">#REF!</definedName>
    <definedName name="낙차보설치위치">#REF!</definedName>
    <definedName name="낙찰" localSheetId="3">#REF!</definedName>
    <definedName name="낙찰" localSheetId="6">#REF!</definedName>
    <definedName name="낙찰">#REF!</definedName>
    <definedName name="남덕" localSheetId="3">BlankMacro1</definedName>
    <definedName name="남덕" localSheetId="7">BlankMacro1</definedName>
    <definedName name="남덕" localSheetId="6">BlankMacro1</definedName>
    <definedName name="남덕">BlankMacro1</definedName>
    <definedName name="내선전공" localSheetId="3">#REF!</definedName>
    <definedName name="내선전공" localSheetId="7">#REF!</definedName>
    <definedName name="내선전공" localSheetId="6">#REF!</definedName>
    <definedName name="내선전공">#REF!</definedName>
    <definedName name="내역" localSheetId="3">BlankMacro1</definedName>
    <definedName name="내역" localSheetId="7">BlankMacro1</definedName>
    <definedName name="내역" localSheetId="6">BlankMacro1</definedName>
    <definedName name="내역">BlankMacro1</definedName>
    <definedName name="내역단가" localSheetId="3">#REF!</definedName>
    <definedName name="내역단가" localSheetId="7">#REF!</definedName>
    <definedName name="내역단가" localSheetId="6">#REF!</definedName>
    <definedName name="내역단가">#REF!</definedName>
    <definedName name="내역서" localSheetId="3">#REF!</definedName>
    <definedName name="내역서" localSheetId="6">#REF!</definedName>
    <definedName name="내역서">#REF!</definedName>
    <definedName name="내역서다" localSheetId="3">BlankMacro1</definedName>
    <definedName name="내역서다" localSheetId="7">BlankMacro1</definedName>
    <definedName name="내역서다" localSheetId="6">BlankMacro1</definedName>
    <definedName name="내역서다">BlankMacro1</definedName>
    <definedName name="내장공" localSheetId="3">#REF!</definedName>
    <definedName name="내장공" localSheetId="7">#REF!</definedName>
    <definedName name="내장공" localSheetId="6">#REF!</definedName>
    <definedName name="내장공">#REF!</definedName>
    <definedName name="노면파쇄5경비" localSheetId="3">#REF!</definedName>
    <definedName name="노면파쇄5경비" localSheetId="6">#REF!</definedName>
    <definedName name="노면파쇄5경비">#REF!</definedName>
    <definedName name="노면파쇄5계" localSheetId="3">#REF!</definedName>
    <definedName name="노면파쇄5계" localSheetId="6">#REF!</definedName>
    <definedName name="노면파쇄5계">#REF!</definedName>
    <definedName name="노면파쇄5노무비" localSheetId="3">#REF!</definedName>
    <definedName name="노면파쇄5노무비" localSheetId="6">#REF!</definedName>
    <definedName name="노면파쇄5노무비">#REF!</definedName>
    <definedName name="노면파쇄5재료비" localSheetId="3">#REF!</definedName>
    <definedName name="노면파쇄5재료비" localSheetId="6">#REF!</definedName>
    <definedName name="노면파쇄5재료비">#REF!</definedName>
    <definedName name="노면파쇄7경비" localSheetId="3">#REF!</definedName>
    <definedName name="노면파쇄7경비" localSheetId="6">#REF!</definedName>
    <definedName name="노면파쇄7경비">#REF!</definedName>
    <definedName name="노면파쇄7계" localSheetId="3">#REF!</definedName>
    <definedName name="노면파쇄7계" localSheetId="6">#REF!</definedName>
    <definedName name="노면파쇄7계">#REF!</definedName>
    <definedName name="노면파쇄7노무비" localSheetId="3">#REF!</definedName>
    <definedName name="노면파쇄7노무비" localSheetId="6">#REF!</definedName>
    <definedName name="노면파쇄7노무비">#REF!</definedName>
    <definedName name="노면파쇄7재료비" localSheetId="3">#REF!</definedName>
    <definedName name="노면파쇄7재료비" localSheetId="6">#REF!</definedName>
    <definedName name="노면파쇄7재료비">#REF!</definedName>
    <definedName name="노무비" localSheetId="3">#REF!</definedName>
    <definedName name="노무비" localSheetId="6">#REF!</definedName>
    <definedName name="노무비">#REF!</definedName>
    <definedName name="노무비1" localSheetId="3">#REF!</definedName>
    <definedName name="노무비1" localSheetId="6">#REF!</definedName>
    <definedName name="노무비1">#REF!</definedName>
    <definedName name="노무비2" localSheetId="3">#REF!</definedName>
    <definedName name="노무비2" localSheetId="6">#REF!</definedName>
    <definedName name="노무비2">#REF!</definedName>
    <definedName name="노무비3" localSheetId="3">#REF!</definedName>
    <definedName name="노무비3" localSheetId="6">#REF!</definedName>
    <definedName name="노무비3">#REF!</definedName>
    <definedName name="노무비금액" localSheetId="3">#REF!</definedName>
    <definedName name="노무비금액" localSheetId="6">#REF!</definedName>
    <definedName name="노무비금액">#REF!</definedName>
    <definedName name="노무비단가" localSheetId="3">#REF!</definedName>
    <definedName name="노무비단가" localSheetId="6">#REF!</definedName>
    <definedName name="노무비단가">#REF!</definedName>
    <definedName name="노무비소계" localSheetId="3">#REF!</definedName>
    <definedName name="노무비소계" localSheetId="6">#REF!</definedName>
    <definedName name="노무비소계">#REF!</definedName>
    <definedName name="노무비합계" localSheetId="3">#REF!</definedName>
    <definedName name="노무비합계" localSheetId="6">#REF!</definedName>
    <definedName name="노무비합계">#REF!</definedName>
    <definedName name="노임" localSheetId="3">#REF!</definedName>
    <definedName name="노임" localSheetId="6">#REF!</definedName>
    <definedName name="노임">#REF!</definedName>
    <definedName name="노임단가" localSheetId="3">#REF!</definedName>
    <definedName name="노임단가" localSheetId="6">#REF!</definedName>
    <definedName name="노임단가">#REF!</definedName>
    <definedName name="눈주목" localSheetId="3">#REF!</definedName>
    <definedName name="눈주목" localSheetId="6">#REF!</definedName>
    <definedName name="눈주목">#REF!</definedName>
    <definedName name="느티나무" localSheetId="3">#REF!</definedName>
    <definedName name="느티나무" localSheetId="6">#REF!</definedName>
    <definedName name="느티나무">#REF!</definedName>
    <definedName name="늘이기" localSheetId="3">#REF!</definedName>
    <definedName name="늘이기" localSheetId="6">#REF!</definedName>
    <definedName name="늘이기">#REF!</definedName>
    <definedName name="ㄷㄷㄷㄷㄷㄷ" localSheetId="3">BlankMacro1</definedName>
    <definedName name="ㄷㄷㄷㄷㄷㄷ" localSheetId="7">BlankMacro1</definedName>
    <definedName name="ㄷㄷㄷㄷㄷㄷ" localSheetId="6">BlankMacro1</definedName>
    <definedName name="ㄷㄷㄷㄷㄷㄷ">BlankMacro1</definedName>
    <definedName name="다" localSheetId="3">BlankMacro1</definedName>
    <definedName name="다" localSheetId="7">BlankMacro1</definedName>
    <definedName name="다" localSheetId="6">BlankMacro1</definedName>
    <definedName name="다">BlankMacro1</definedName>
    <definedName name="다단주입량" localSheetId="3">#REF!</definedName>
    <definedName name="다단주입량" localSheetId="7">#REF!</definedName>
    <definedName name="다단주입량" localSheetId="6">#REF!</definedName>
    <definedName name="다단주입량">#REF!</definedName>
    <definedName name="단_가" localSheetId="3">#REF!</definedName>
    <definedName name="단_가" localSheetId="6">#REF!</definedName>
    <definedName name="단_가">#REF!</definedName>
    <definedName name="단_가2" localSheetId="3">#REF!</definedName>
    <definedName name="단_가2" localSheetId="6">#REF!</definedName>
    <definedName name="단_가2">#REF!</definedName>
    <definedName name="단_가3" localSheetId="3">#REF!</definedName>
    <definedName name="단_가3" localSheetId="6">#REF!</definedName>
    <definedName name="단_가3">#REF!</definedName>
    <definedName name="단_가4" localSheetId="3">#REF!</definedName>
    <definedName name="단_가4" localSheetId="6">#REF!</definedName>
    <definedName name="단_가4">#REF!</definedName>
    <definedName name="단_가5" localSheetId="3">#REF!</definedName>
    <definedName name="단_가5" localSheetId="6">#REF!</definedName>
    <definedName name="단_가5">#REF!</definedName>
    <definedName name="단_가6" localSheetId="3">#REF!</definedName>
    <definedName name="단_가6" localSheetId="6">#REF!</definedName>
    <definedName name="단_가6">#REF!</definedName>
    <definedName name="단가" localSheetId="3">#REF!</definedName>
    <definedName name="단가" localSheetId="6">#REF!</definedName>
    <definedName name="단가">#REF!</definedName>
    <definedName name="단가2" localSheetId="3">#REF!,#REF!</definedName>
    <definedName name="단가2" localSheetId="7">#REF!,#REF!</definedName>
    <definedName name="단가2" localSheetId="6">#REF!,#REF!</definedName>
    <definedName name="단가2">#REF!,#REF!</definedName>
    <definedName name="단가내역a" localSheetId="3">#REF!</definedName>
    <definedName name="단가내역a" localSheetId="7">#REF!</definedName>
    <definedName name="단가내역a" localSheetId="6">#REF!</definedName>
    <definedName name="단가내역a">#REF!</definedName>
    <definedName name="단가비교" localSheetId="3">#REF!</definedName>
    <definedName name="단가비교" localSheetId="6">#REF!</definedName>
    <definedName name="단가비교">#REF!</definedName>
    <definedName name="단가비교표" localSheetId="3">#REF!</definedName>
    <definedName name="단가비교표" localSheetId="6">#REF!</definedName>
    <definedName name="단가비교표">#REF!</definedName>
    <definedName name="단가조사" localSheetId="3">#REF!</definedName>
    <definedName name="단가조사" localSheetId="6">#REF!</definedName>
    <definedName name="단가조사">#REF!</definedName>
    <definedName name="단가최종" localSheetId="3">#REF!</definedName>
    <definedName name="단가최종" localSheetId="6">#REF!</definedName>
    <definedName name="단가최종">#REF!</definedName>
    <definedName name="단같">#N/A</definedName>
    <definedName name="단같1">#N/A</definedName>
    <definedName name="단같2">#N/A</definedName>
    <definedName name="단같3">#N/A</definedName>
    <definedName name="단같4">#N/A</definedName>
    <definedName name="단기입력" localSheetId="3">#REF!</definedName>
    <definedName name="단기입력" localSheetId="7">#REF!</definedName>
    <definedName name="단기입력" localSheetId="6">#REF!</definedName>
    <definedName name="단기입력">#REF!</definedName>
    <definedName name="단위공량1" localSheetId="3">#REF!</definedName>
    <definedName name="단위공량1" localSheetId="6">#REF!</definedName>
    <definedName name="단위공량1">#REF!</definedName>
    <definedName name="단위공량10" localSheetId="3">#REF!</definedName>
    <definedName name="단위공량10" localSheetId="6">#REF!</definedName>
    <definedName name="단위공량10">#REF!</definedName>
    <definedName name="단위공량11" localSheetId="3">#REF!</definedName>
    <definedName name="단위공량11" localSheetId="6">#REF!</definedName>
    <definedName name="단위공량11">#REF!</definedName>
    <definedName name="단위공량12" localSheetId="3">#REF!</definedName>
    <definedName name="단위공량12" localSheetId="6">#REF!</definedName>
    <definedName name="단위공량12">#REF!</definedName>
    <definedName name="단위공량13" localSheetId="3">#REF!</definedName>
    <definedName name="단위공량13" localSheetId="6">#REF!</definedName>
    <definedName name="단위공량13">#REF!</definedName>
    <definedName name="단위공량14" localSheetId="3">#REF!</definedName>
    <definedName name="단위공량14" localSheetId="6">#REF!</definedName>
    <definedName name="단위공량14">#REF!</definedName>
    <definedName name="단위공량15" localSheetId="3">#REF!</definedName>
    <definedName name="단위공량15" localSheetId="6">#REF!</definedName>
    <definedName name="단위공량15">#REF!</definedName>
    <definedName name="단위공량16" localSheetId="3">#REF!</definedName>
    <definedName name="단위공량16" localSheetId="6">#REF!</definedName>
    <definedName name="단위공량16">#REF!</definedName>
    <definedName name="단위공량17" localSheetId="3">#REF!</definedName>
    <definedName name="단위공량17" localSheetId="6">#REF!</definedName>
    <definedName name="단위공량17">#REF!</definedName>
    <definedName name="단위공량2" localSheetId="3">#REF!</definedName>
    <definedName name="단위공량2" localSheetId="6">#REF!</definedName>
    <definedName name="단위공량2">#REF!</definedName>
    <definedName name="단위공량3" localSheetId="3">#REF!</definedName>
    <definedName name="단위공량3" localSheetId="6">#REF!</definedName>
    <definedName name="단위공량3">#REF!</definedName>
    <definedName name="단위공량4" localSheetId="3">#REF!</definedName>
    <definedName name="단위공량4" localSheetId="6">#REF!</definedName>
    <definedName name="단위공량4">#REF!</definedName>
    <definedName name="단위공량5" localSheetId="3">#REF!</definedName>
    <definedName name="단위공량5" localSheetId="6">#REF!</definedName>
    <definedName name="단위공량5">#REF!</definedName>
    <definedName name="단위공량6" localSheetId="3">#REF!</definedName>
    <definedName name="단위공량6" localSheetId="6">#REF!</definedName>
    <definedName name="단위공량6">#REF!</definedName>
    <definedName name="단위공량7" localSheetId="3">#REF!</definedName>
    <definedName name="단위공량7" localSheetId="6">#REF!</definedName>
    <definedName name="단위공량7">#REF!</definedName>
    <definedName name="단위공량8" localSheetId="3">#REF!</definedName>
    <definedName name="단위공량8" localSheetId="6">#REF!</definedName>
    <definedName name="단위공량8">#REF!</definedName>
    <definedName name="단위공량9" localSheetId="3">#REF!</definedName>
    <definedName name="단위공량9" localSheetId="6">#REF!</definedName>
    <definedName name="단위공량9">#REF!</definedName>
    <definedName name="대가" localSheetId="3">#REF!</definedName>
    <definedName name="대가" localSheetId="6">#REF!</definedName>
    <definedName name="대가">#REF!</definedName>
    <definedName name="대가단가범위" localSheetId="3">#REF!</definedName>
    <definedName name="대가단가범위" localSheetId="6">#REF!</definedName>
    <definedName name="대가단가범위">#REF!</definedName>
    <definedName name="대가단최종" localSheetId="3">#REF!</definedName>
    <definedName name="대가단최종" localSheetId="6">#REF!</definedName>
    <definedName name="대가단최종">#REF!</definedName>
    <definedName name="대가목록" localSheetId="3">#REF!</definedName>
    <definedName name="대가목록" localSheetId="6">#REF!</definedName>
    <definedName name="대가목록">#REF!</definedName>
    <definedName name="대기영역" localSheetId="3">#REF!</definedName>
    <definedName name="대기영역" localSheetId="6">#REF!</definedName>
    <definedName name="대기영역">#REF!</definedName>
    <definedName name="대나무" localSheetId="3">#REF!</definedName>
    <definedName name="대나무" localSheetId="6">#REF!</definedName>
    <definedName name="대나무">#REF!</definedName>
    <definedName name="대장공" localSheetId="3">#REF!</definedName>
    <definedName name="대장공" localSheetId="6">#REF!</definedName>
    <definedName name="대장공">#REF!</definedName>
    <definedName name="더다" localSheetId="3">#REF!</definedName>
    <definedName name="더다" localSheetId="6">#REF!</definedName>
    <definedName name="더다">#REF!</definedName>
    <definedName name="더닫" localSheetId="3">#REF!</definedName>
    <definedName name="더닫" localSheetId="6">#REF!</definedName>
    <definedName name="더닫">#REF!</definedName>
    <definedName name="더더더" localSheetId="3">#REF!</definedName>
    <definedName name="더더더" localSheetId="6">#REF!</definedName>
    <definedName name="더더더">#REF!</definedName>
    <definedName name="덕트공" localSheetId="3">#REF!</definedName>
    <definedName name="덕트공" localSheetId="6">#REF!</definedName>
    <definedName name="덕트공">#REF!</definedName>
    <definedName name="데이타" localSheetId="3">#REF!</definedName>
    <definedName name="데이타" localSheetId="6">#REF!</definedName>
    <definedName name="데이타">#REF!</definedName>
    <definedName name="도근점" localSheetId="3">#REF!</definedName>
    <definedName name="도근점" localSheetId="6">#REF!</definedName>
    <definedName name="도근점">#REF!</definedName>
    <definedName name="도급공사" localSheetId="3">#REF!</definedName>
    <definedName name="도급공사" localSheetId="6">#REF!</definedName>
    <definedName name="도급공사">#REF!</definedName>
    <definedName name="도급단가" localSheetId="3">#REF!</definedName>
    <definedName name="도급단가" localSheetId="6">#REF!</definedName>
    <definedName name="도급단가">#REF!</definedName>
    <definedName name="도급예산액" localSheetId="3">#REF!</definedName>
    <definedName name="도급예산액" localSheetId="6">#REF!</definedName>
    <definedName name="도급예산액">#REF!</definedName>
    <definedName name="도급예상액" localSheetId="3">#REF!</definedName>
    <definedName name="도급예상액" localSheetId="6">#REF!</definedName>
    <definedName name="도급예상액">#REF!</definedName>
    <definedName name="도장공" localSheetId="3">#REF!</definedName>
    <definedName name="도장공" localSheetId="6">#REF!</definedName>
    <definedName name="도장공">#REF!</definedName>
    <definedName name="돌단풍" localSheetId="3">#REF!</definedName>
    <definedName name="돌단풍" localSheetId="6">#REF!</definedName>
    <definedName name="돌단풍">#REF!</definedName>
    <definedName name="동바리노무비" localSheetId="3">#REF!</definedName>
    <definedName name="동바리노무비" localSheetId="6">#REF!</definedName>
    <definedName name="동바리노무비">#REF!</definedName>
    <definedName name="동바리재료비" localSheetId="3">#REF!</definedName>
    <definedName name="동바리재료비" localSheetId="6">#REF!</definedName>
    <definedName name="동바리재료비">#REF!</definedName>
    <definedName name="동발공_터널" localSheetId="3">#REF!</definedName>
    <definedName name="동발공_터널" localSheetId="6">#REF!</definedName>
    <definedName name="동발공_터널">#REF!</definedName>
    <definedName name="되메우기">#N/A</definedName>
    <definedName name="되메우기E16" localSheetId="3">#REF!</definedName>
    <definedName name="되메우기E16" localSheetId="7">#REF!</definedName>
    <definedName name="되메우기E16" localSheetId="6">#REF!</definedName>
    <definedName name="되메우기E16">#REF!</definedName>
    <definedName name="되메인경" localSheetId="3">#REF!</definedName>
    <definedName name="되메인경" localSheetId="6">#REF!</definedName>
    <definedName name="되메인경">#REF!</definedName>
    <definedName name="되메인노" localSheetId="3">#REF!</definedName>
    <definedName name="되메인노" localSheetId="6">#REF!</definedName>
    <definedName name="되메인노">#REF!</definedName>
    <definedName name="되메인재" localSheetId="3">#REF!</definedName>
    <definedName name="되메인재" localSheetId="6">#REF!</definedName>
    <definedName name="되메인재">#REF!</definedName>
    <definedName name="두께" localSheetId="3">#REF!</definedName>
    <definedName name="두께" localSheetId="6">#REF!</definedName>
    <definedName name="두께">#REF!</definedName>
    <definedName name="두정1교A743" localSheetId="3">#REF!</definedName>
    <definedName name="두정1교A743" localSheetId="6">#REF!</definedName>
    <definedName name="두정1교A743">#REF!</definedName>
    <definedName name="두정터널A1489" localSheetId="3">#REF!</definedName>
    <definedName name="두정터널A1489" localSheetId="6">#REF!</definedName>
    <definedName name="두정터널A1489">#REF!</definedName>
    <definedName name="등유" localSheetId="3">#REF!</definedName>
    <definedName name="등유" localSheetId="6">#REF!</definedName>
    <definedName name="등유">#REF!</definedName>
    <definedName name="등융" localSheetId="3">#REF!</definedName>
    <definedName name="등융" localSheetId="6">#REF!</definedName>
    <definedName name="등융">#REF!</definedName>
    <definedName name="디젤엔진7경비" localSheetId="3">#REF!</definedName>
    <definedName name="디젤엔진7경비" localSheetId="6">#REF!</definedName>
    <definedName name="디젤엔진7경비">#REF!</definedName>
    <definedName name="디젤엔진7계" localSheetId="3">#REF!</definedName>
    <definedName name="디젤엔진7계" localSheetId="6">#REF!</definedName>
    <definedName name="디젤엔진7계">#REF!</definedName>
    <definedName name="디젤엔진7노무비" localSheetId="3">#REF!</definedName>
    <definedName name="디젤엔진7노무비" localSheetId="6">#REF!</definedName>
    <definedName name="디젤엔진7노무비">#REF!</definedName>
    <definedName name="디젤엔진7재료비" localSheetId="3">#REF!</definedName>
    <definedName name="디젤엔진7재료비" localSheetId="6">#REF!</definedName>
    <definedName name="디젤엔진7재료비">#REF!</definedName>
    <definedName name="ㄹ" localSheetId="3">#REF!</definedName>
    <definedName name="ㄹ" localSheetId="6">#REF!</definedName>
    <definedName name="ㄹ">#REF!</definedName>
    <definedName name="ㄹ62" localSheetId="3">#REF!</definedName>
    <definedName name="ㄹ62" localSheetId="6">#REF!</definedName>
    <definedName name="ㄹ62">#REF!</definedName>
    <definedName name="ㄹ호" localSheetId="3">#REF!</definedName>
    <definedName name="ㄹ호" localSheetId="6">#REF!</definedName>
    <definedName name="ㄹ호">#REF!</definedName>
    <definedName name="라" localSheetId="3">BlankMacro1</definedName>
    <definedName name="라" localSheetId="7">BlankMacro1</definedName>
    <definedName name="라" localSheetId="6">BlankMacro1</definedName>
    <definedName name="라">BlankMacro1</definedName>
    <definedName name="라라라">#N/A</definedName>
    <definedName name="램머다짐경" localSheetId="3">#REF!</definedName>
    <definedName name="램머다짐경" localSheetId="7">#REF!</definedName>
    <definedName name="램머다짐경" localSheetId="6">#REF!</definedName>
    <definedName name="램머다짐경">#REF!</definedName>
    <definedName name="램머다짐노" localSheetId="3">#REF!</definedName>
    <definedName name="램머다짐노" localSheetId="6">#REF!</definedName>
    <definedName name="램머다짐노">#REF!</definedName>
    <definedName name="램머다짐재" localSheetId="3">#REF!</definedName>
    <definedName name="램머다짐재" localSheetId="6">#REF!</definedName>
    <definedName name="램머다짐재">#REF!</definedName>
    <definedName name="레미콘2518012" localSheetId="3">#REF!</definedName>
    <definedName name="레미콘2518012" localSheetId="6">#REF!</definedName>
    <definedName name="레미콘2518012">#REF!</definedName>
    <definedName name="레미콘401808" localSheetId="3">#REF!</definedName>
    <definedName name="레미콘401808" localSheetId="6">#REF!</definedName>
    <definedName name="레미콘401808">#REF!</definedName>
    <definedName name="레미콘수운반DT">#N/A</definedName>
    <definedName name="로" localSheetId="3">#REF!</definedName>
    <definedName name="로" localSheetId="7">#REF!</definedName>
    <definedName name="로" localSheetId="6">#REF!</definedName>
    <definedName name="로">#REF!</definedName>
    <definedName name="록크하드" localSheetId="3">#REF!</definedName>
    <definedName name="록크하드" localSheetId="6">#REF!</definedName>
    <definedName name="록크하드">#REF!</definedName>
    <definedName name="록크하드샌드" localSheetId="3">#REF!</definedName>
    <definedName name="록크하드샌드" localSheetId="6">#REF!</definedName>
    <definedName name="록크하드샌드">#REF!</definedName>
    <definedName name="루핑공" localSheetId="3">#REF!</definedName>
    <definedName name="루핑공" localSheetId="6">#REF!</definedName>
    <definedName name="루핑공">#REF!</definedName>
    <definedName name="류" localSheetId="3">#REF!</definedName>
    <definedName name="류" localSheetId="6">#REF!</definedName>
    <definedName name="류">#REF!</definedName>
    <definedName name="리벳공" localSheetId="3">#REF!</definedName>
    <definedName name="리벳공" localSheetId="6">#REF!</definedName>
    <definedName name="리벳공">#REF!</definedName>
    <definedName name="ㅁ">#N/A</definedName>
    <definedName name="ㅁ0" localSheetId="3">#REF!</definedName>
    <definedName name="ㅁ0" localSheetId="7">#REF!</definedName>
    <definedName name="ㅁ0" localSheetId="6">#REF!</definedName>
    <definedName name="ㅁ0">#REF!</definedName>
    <definedName name="ㅁ219" localSheetId="3">#REF!</definedName>
    <definedName name="ㅁ219" localSheetId="6">#REF!</definedName>
    <definedName name="ㅁ219">#REF!</definedName>
    <definedName name="ㅁ636" localSheetId="3">#REF!</definedName>
    <definedName name="ㅁ636" localSheetId="6">#REF!</definedName>
    <definedName name="ㅁ636">#REF!</definedName>
    <definedName name="ㅁ771" localSheetId="3">#REF!</definedName>
    <definedName name="ㅁ771" localSheetId="6">#REF!</definedName>
    <definedName name="ㅁ771">#REF!</definedName>
    <definedName name="ㅁ8529" localSheetId="3">#REF!</definedName>
    <definedName name="ㅁ8529" localSheetId="6">#REF!</definedName>
    <definedName name="ㅁ8529">#REF!</definedName>
    <definedName name="ㅁ940" localSheetId="3">#REF!</definedName>
    <definedName name="ㅁ940" localSheetId="6">#REF!</definedName>
    <definedName name="ㅁ940">#REF!</definedName>
    <definedName name="ㅁㄴ" localSheetId="3">#REF!</definedName>
    <definedName name="ㅁㄴ" localSheetId="6">#REF!</definedName>
    <definedName name="ㅁㄴ">#REF!</definedName>
    <definedName name="ㅁㅁㅁㅁ" localSheetId="3">#REF!</definedName>
    <definedName name="ㅁㅁㅁㅁ" localSheetId="6">#REF!</definedName>
    <definedName name="ㅁㅁㅁㅁ">#REF!</definedName>
    <definedName name="마" localSheetId="3">BlankMacro1</definedName>
    <definedName name="마" localSheetId="7">BlankMacro1</definedName>
    <definedName name="마" localSheetId="6">BlankMacro1</definedName>
    <definedName name="마">BlankMacro1</definedName>
    <definedName name="마스콘수량" localSheetId="3">#REF!</definedName>
    <definedName name="마스콘수량" localSheetId="7">#REF!</definedName>
    <definedName name="마스콘수량" localSheetId="6">#REF!</definedName>
    <definedName name="마스콘수량">#REF!</definedName>
    <definedName name="말" localSheetId="3">BlankMacro1</definedName>
    <definedName name="말" localSheetId="7">BlankMacro1</definedName>
    <definedName name="말" localSheetId="6">BlankMacro1</definedName>
    <definedName name="말">BlankMacro1</definedName>
    <definedName name="매수비" localSheetId="3">#REF!</definedName>
    <definedName name="매수비" localSheetId="7">#REF!</definedName>
    <definedName name="매수비" localSheetId="6">#REF!</definedName>
    <definedName name="매수비">#REF!</definedName>
    <definedName name="맥문동" localSheetId="3">#REF!</definedName>
    <definedName name="맥문동" localSheetId="6">#REF!</definedName>
    <definedName name="맥문동">#REF!</definedName>
    <definedName name="메1" localSheetId="3">#REF!</definedName>
    <definedName name="메1" localSheetId="6">#REF!</definedName>
    <definedName name="메1">#REF!</definedName>
    <definedName name="메렁" localSheetId="3">#REF!</definedName>
    <definedName name="메렁" localSheetId="6">#REF!</definedName>
    <definedName name="메렁">#REF!</definedName>
    <definedName name="모과나무" localSheetId="3">#REF!</definedName>
    <definedName name="모과나무" localSheetId="6">#REF!</definedName>
    <definedName name="모과나무">#REF!</definedName>
    <definedName name="모래분사공" localSheetId="3">#REF!</definedName>
    <definedName name="모래분사공" localSheetId="6">#REF!</definedName>
    <definedName name="모래분사공">#REF!</definedName>
    <definedName name="모래운반">#N/A</definedName>
    <definedName name="모래운반계" localSheetId="3">#REF!</definedName>
    <definedName name="모래운반계" localSheetId="7">#REF!</definedName>
    <definedName name="모래운반계" localSheetId="6">#REF!</definedName>
    <definedName name="모래운반계">#REF!</definedName>
    <definedName name="모래운반톤계" localSheetId="3">#REF!</definedName>
    <definedName name="모래운반톤계" localSheetId="6">#REF!</definedName>
    <definedName name="모래운반톤계">#REF!</definedName>
    <definedName name="목도" localSheetId="3">#REF!</definedName>
    <definedName name="목도" localSheetId="6">#REF!</definedName>
    <definedName name="목도">#REF!</definedName>
    <definedName name="목도공" localSheetId="3">#REF!</definedName>
    <definedName name="목도공" localSheetId="6">#REF!</definedName>
    <definedName name="목도공">#REF!</definedName>
    <definedName name="목돈입력" localSheetId="3">#REF!</definedName>
    <definedName name="목돈입력" localSheetId="6">#REF!</definedName>
    <definedName name="목돈입력">#REF!</definedName>
    <definedName name="목백합" localSheetId="3">#REF!</definedName>
    <definedName name="목백합" localSheetId="6">#REF!</definedName>
    <definedName name="목백합">#REF!</definedName>
    <definedName name="무궁화" localSheetId="3">#REF!</definedName>
    <definedName name="무궁화" localSheetId="6">#REF!</definedName>
    <definedName name="무궁화">#REF!</definedName>
    <definedName name="무사경" localSheetId="3">#REF!</definedName>
    <definedName name="무사경" localSheetId="6">#REF!</definedName>
    <definedName name="무사경">#REF!</definedName>
    <definedName name="무사노" localSheetId="3">#REF!</definedName>
    <definedName name="무사노" localSheetId="6">#REF!</definedName>
    <definedName name="무사노">#REF!</definedName>
    <definedName name="무사재" localSheetId="3">#REF!</definedName>
    <definedName name="무사재" localSheetId="6">#REF!</definedName>
    <definedName name="무사재">#REF!</definedName>
    <definedName name="무선안테나공" localSheetId="3">#REF!</definedName>
    <definedName name="무선안테나공" localSheetId="6">#REF!</definedName>
    <definedName name="무선안테나공">#REF!</definedName>
    <definedName name="물량" localSheetId="3">#REF!</definedName>
    <definedName name="물량" localSheetId="6">#REF!</definedName>
    <definedName name="물량">#REF!</definedName>
    <definedName name="물푸기경" localSheetId="3">#REF!</definedName>
    <definedName name="물푸기경" localSheetId="6">#REF!</definedName>
    <definedName name="물푸기경">#REF!</definedName>
    <definedName name="물푸기노" localSheetId="3">#REF!</definedName>
    <definedName name="물푸기노" localSheetId="6">#REF!</definedName>
    <definedName name="물푸기노">#REF!</definedName>
    <definedName name="물푸기재" localSheetId="3">#REF!</definedName>
    <definedName name="물푸기재" localSheetId="6">#REF!</definedName>
    <definedName name="물푸기재">#REF!</definedName>
    <definedName name="ㅂㅈㅈ" localSheetId="3">#REF!</definedName>
    <definedName name="ㅂㅈㅈ" localSheetId="6">#REF!</definedName>
    <definedName name="ㅂㅈㅈ">#REF!</definedName>
    <definedName name="바" localSheetId="3">BlankMacro1</definedName>
    <definedName name="바" localSheetId="7">BlankMacro1</definedName>
    <definedName name="바" localSheetId="6">BlankMacro1</definedName>
    <definedName name="바">BlankMacro1</definedName>
    <definedName name="바보" localSheetId="3">#REF!</definedName>
    <definedName name="바보" localSheetId="7">#REF!</definedName>
    <definedName name="바보" localSheetId="6">#REF!</definedName>
    <definedName name="바보">#REF!</definedName>
    <definedName name="박태기" localSheetId="3">#REF!</definedName>
    <definedName name="박태기" localSheetId="6">#REF!</definedName>
    <definedName name="박태기">#REF!</definedName>
    <definedName name="반여수량" localSheetId="3">#REF!</definedName>
    <definedName name="반여수량" localSheetId="6">#REF!</definedName>
    <definedName name="반여수량">#REF!</definedName>
    <definedName name="방송" localSheetId="3">BlankMacro1</definedName>
    <definedName name="방송" localSheetId="7">BlankMacro1</definedName>
    <definedName name="방송" localSheetId="6">BlankMacro1</definedName>
    <definedName name="방송">BlankMacro1</definedName>
    <definedName name="방수거단위수량">#N/A</definedName>
    <definedName name="배관공" localSheetId="3">#REF!</definedName>
    <definedName name="배관공" localSheetId="7">#REF!</definedName>
    <definedName name="배관공" localSheetId="6">#REF!</definedName>
    <definedName name="배관공">#REF!</definedName>
    <definedName name="배롱나무" localSheetId="3">#REF!</definedName>
    <definedName name="배롱나무" localSheetId="6">#REF!</definedName>
    <definedName name="배롱나무">#REF!</definedName>
    <definedName name="배선전공" localSheetId="3">#REF!</definedName>
    <definedName name="배선전공" localSheetId="6">#REF!</definedName>
    <definedName name="배선전공">#REF!</definedName>
    <definedName name="배선활선전공" localSheetId="3">#REF!</definedName>
    <definedName name="배선활선전공" localSheetId="6">#REF!</definedName>
    <definedName name="배선활선전공">#REF!</definedName>
    <definedName name="배수공A83" localSheetId="3">#REF!</definedName>
    <definedName name="배수공A83" localSheetId="6">#REF!</definedName>
    <definedName name="배수공A83">#REF!</definedName>
    <definedName name="배수공망" localSheetId="3">#REF!</definedName>
    <definedName name="배수공망" localSheetId="6">#REF!</definedName>
    <definedName name="배수공망">#REF!</definedName>
    <definedName name="배수공이다" localSheetId="3">#REF!</definedName>
    <definedName name="배수공이다" localSheetId="6">#REF!</definedName>
    <definedName name="배수공이다">#REF!</definedName>
    <definedName name="배수관날개벽집계" localSheetId="3">#REF!</definedName>
    <definedName name="배수관날개벽집계" localSheetId="6">#REF!</definedName>
    <definedName name="배수관날개벽집계">#REF!</definedName>
    <definedName name="배수관총" localSheetId="3">#REF!</definedName>
    <definedName name="배수관총" localSheetId="6">#REF!</definedName>
    <definedName name="배수관총">#REF!</definedName>
    <definedName name="배전반자재단가영" localSheetId="3">#REF!</definedName>
    <definedName name="배전반자재단가영" localSheetId="6">#REF!</definedName>
    <definedName name="배전반자재단가영">#REF!</definedName>
    <definedName name="배전전공" localSheetId="3">#REF!</definedName>
    <definedName name="배전전공" localSheetId="6">#REF!</definedName>
    <definedName name="배전전공">#REF!</definedName>
    <definedName name="배전활선전공" localSheetId="3">#REF!</definedName>
    <definedName name="배전활선전공" localSheetId="6">#REF!</definedName>
    <definedName name="배전활선전공">#REF!</definedName>
    <definedName name="밸브콘베이어20경비" localSheetId="3">#REF!</definedName>
    <definedName name="밸브콘베이어20경비" localSheetId="6">#REF!</definedName>
    <definedName name="밸브콘베이어20경비">#REF!</definedName>
    <definedName name="밸브콘베이어20계" localSheetId="3">#REF!</definedName>
    <definedName name="밸브콘베이어20계" localSheetId="6">#REF!</definedName>
    <definedName name="밸브콘베이어20계">#REF!</definedName>
    <definedName name="밸브콘베이어20노무비" localSheetId="3">#REF!</definedName>
    <definedName name="밸브콘베이어20노무비" localSheetId="6">#REF!</definedName>
    <definedName name="밸브콘베이어20노무비">#REF!</definedName>
    <definedName name="밸브콘베이어20재료비" localSheetId="3">#REF!</definedName>
    <definedName name="밸브콘베이어20재료비" localSheetId="6">#REF!</definedName>
    <definedName name="밸브콘베이어20재료비">#REF!</definedName>
    <definedName name="번호" localSheetId="3">#REF!</definedName>
    <definedName name="번호" localSheetId="6">#REF!</definedName>
    <definedName name="번호">#REF!</definedName>
    <definedName name="벌목공" localSheetId="3">#REF!</definedName>
    <definedName name="벌목공" localSheetId="6">#REF!</definedName>
    <definedName name="벌목공">#REF!</definedName>
    <definedName name="벽돌_블록_제작공" localSheetId="3">#REF!</definedName>
    <definedName name="벽돌_블록_제작공" localSheetId="6">#REF!</definedName>
    <definedName name="벽돌_블록_제작공">#REF!</definedName>
    <definedName name="변" localSheetId="3">#REF!</definedName>
    <definedName name="변" localSheetId="6">#REF!</definedName>
    <definedName name="변">#REF!</definedName>
    <definedName name="변경안" localSheetId="3">#REF!</definedName>
    <definedName name="변경안" localSheetId="6">#REF!</definedName>
    <definedName name="변경안">#REF!</definedName>
    <definedName name="변경합의서" localSheetId="3">#REF!</definedName>
    <definedName name="변경합의서" localSheetId="6">#REF!</definedName>
    <definedName name="변경합의서">#REF!</definedName>
    <definedName name="별도공사" localSheetId="3">#REF!</definedName>
    <definedName name="별도공사" localSheetId="6">#REF!</definedName>
    <definedName name="별도공사">#REF!</definedName>
    <definedName name="보강지보상비" localSheetId="3">#REF!</definedName>
    <definedName name="보강지보상비" localSheetId="6">#REF!</definedName>
    <definedName name="보강지보상비">#REF!</definedName>
    <definedName name="보도경계블럭수량" localSheetId="3">#REF!</definedName>
    <definedName name="보도경계블럭수량" localSheetId="6">#REF!</definedName>
    <definedName name="보도경계블럭수량">#REF!</definedName>
    <definedName name="보도단위포장" localSheetId="3">#REF!</definedName>
    <definedName name="보도단위포장" localSheetId="6">#REF!</definedName>
    <definedName name="보도단위포장">#REF!</definedName>
    <definedName name="보도블럭포장수량100" localSheetId="3">#REF!</definedName>
    <definedName name="보도블럭포장수량100" localSheetId="6">#REF!</definedName>
    <definedName name="보도블럭포장수량100">#REF!</definedName>
    <definedName name="보도수량100" localSheetId="3">#REF!</definedName>
    <definedName name="보도수량100" localSheetId="6">#REF!</definedName>
    <definedName name="보도수량100">#REF!</definedName>
    <definedName name="보도포장녹색100" localSheetId="3">#REF!</definedName>
    <definedName name="보도포장녹색100" localSheetId="6">#REF!</definedName>
    <definedName name="보도포장녹색100">#REF!</definedName>
    <definedName name="보링공_지질조사" localSheetId="3">#REF!</definedName>
    <definedName name="보링공_지질조사" localSheetId="6">#REF!</definedName>
    <definedName name="보링공_지질조사">#REF!</definedName>
    <definedName name="보상비" localSheetId="3">#REF!</definedName>
    <definedName name="보상비" localSheetId="6">#REF!</definedName>
    <definedName name="보상비">#REF!</definedName>
    <definedName name="보안공" localSheetId="3">#REF!</definedName>
    <definedName name="보안공" localSheetId="6">#REF!</definedName>
    <definedName name="보안공">#REF!</definedName>
    <definedName name="보온공" localSheetId="3">#REF!</definedName>
    <definedName name="보온공" localSheetId="6">#REF!</definedName>
    <definedName name="보온공">#REF!</definedName>
    <definedName name="보인" localSheetId="3">#REF!</definedName>
    <definedName name="보인" localSheetId="6">#REF!</definedName>
    <definedName name="보인">#REF!</definedName>
    <definedName name="보일러공" localSheetId="3">#REF!</definedName>
    <definedName name="보일러공" localSheetId="6">#REF!</definedName>
    <definedName name="보일러공">#REF!</definedName>
    <definedName name="보조50경" localSheetId="3">#REF!</definedName>
    <definedName name="보조50경" localSheetId="6">#REF!</definedName>
    <definedName name="보조50경">#REF!</definedName>
    <definedName name="보조50노" localSheetId="3">#REF!</definedName>
    <definedName name="보조50노" localSheetId="6">#REF!</definedName>
    <definedName name="보조50노">#REF!</definedName>
    <definedName name="보조50재" localSheetId="3">#REF!</definedName>
    <definedName name="보조50재" localSheetId="6">#REF!</definedName>
    <definedName name="보조50재">#REF!</definedName>
    <definedName name="보조기층10경비" localSheetId="3">#REF!</definedName>
    <definedName name="보조기층10경비" localSheetId="6">#REF!</definedName>
    <definedName name="보조기층10경비">#REF!</definedName>
    <definedName name="보조기층10계" localSheetId="3">#REF!</definedName>
    <definedName name="보조기층10계" localSheetId="6">#REF!</definedName>
    <definedName name="보조기층10계">#REF!</definedName>
    <definedName name="보조기층10노무비" localSheetId="3">#REF!</definedName>
    <definedName name="보조기층10노무비" localSheetId="6">#REF!</definedName>
    <definedName name="보조기층10노무비">#REF!</definedName>
    <definedName name="보조기층10다짐계" localSheetId="3">#REF!</definedName>
    <definedName name="보조기층10다짐계" localSheetId="6">#REF!</definedName>
    <definedName name="보조기층10다짐계">#REF!</definedName>
    <definedName name="보조기층10부설경비" localSheetId="3">#REF!</definedName>
    <definedName name="보조기층10부설경비" localSheetId="6">#REF!</definedName>
    <definedName name="보조기층10부설경비">#REF!</definedName>
    <definedName name="보조기층10부설계" localSheetId="3">#REF!</definedName>
    <definedName name="보조기층10부설계" localSheetId="6">#REF!</definedName>
    <definedName name="보조기층10부설계">#REF!</definedName>
    <definedName name="보조기층10부설재료비" localSheetId="3">#REF!</definedName>
    <definedName name="보조기층10부설재료비" localSheetId="6">#REF!</definedName>
    <definedName name="보조기층10부설재료비">#REF!</definedName>
    <definedName name="보조기층10재료비" localSheetId="3">#REF!</definedName>
    <definedName name="보조기층10재료비" localSheetId="6">#REF!</definedName>
    <definedName name="보조기층10재료비">#REF!</definedName>
    <definedName name="보조기층2.5경비" localSheetId="3">#REF!</definedName>
    <definedName name="보조기층2.5경비" localSheetId="6">#REF!</definedName>
    <definedName name="보조기층2.5경비">#REF!</definedName>
    <definedName name="보조기층2.5계" localSheetId="3">#REF!</definedName>
    <definedName name="보조기층2.5계" localSheetId="6">#REF!</definedName>
    <definedName name="보조기층2.5계">#REF!</definedName>
    <definedName name="보조기층2.5노무비" localSheetId="3">#REF!</definedName>
    <definedName name="보조기층2.5노무비" localSheetId="6">#REF!</definedName>
    <definedName name="보조기층2.5노무비">#REF!</definedName>
    <definedName name="보조기층2.5다짐경비" localSheetId="3">#REF!</definedName>
    <definedName name="보조기층2.5다짐경비" localSheetId="6">#REF!</definedName>
    <definedName name="보조기층2.5다짐경비">#REF!</definedName>
    <definedName name="보조기층2.5다짐계" localSheetId="3">#REF!</definedName>
    <definedName name="보조기층2.5다짐계" localSheetId="6">#REF!</definedName>
    <definedName name="보조기층2.5다짐계">#REF!</definedName>
    <definedName name="보조기층2.5다짐노무비" localSheetId="3">#REF!</definedName>
    <definedName name="보조기층2.5다짐노무비" localSheetId="6">#REF!</definedName>
    <definedName name="보조기층2.5다짐노무비">#REF!</definedName>
    <definedName name="보조기층2.5다짐재료비" localSheetId="3">#REF!</definedName>
    <definedName name="보조기층2.5다짐재료비" localSheetId="6">#REF!</definedName>
    <definedName name="보조기층2.5다짐재료비">#REF!</definedName>
    <definedName name="보조기층2.5부설계" localSheetId="3">#REF!</definedName>
    <definedName name="보조기층2.5부설계" localSheetId="6">#REF!</definedName>
    <definedName name="보조기층2.5부설계">#REF!</definedName>
    <definedName name="보조기층2.5부설노무비" localSheetId="3">#REF!</definedName>
    <definedName name="보조기층2.5부설노무비" localSheetId="6">#REF!</definedName>
    <definedName name="보조기층2.5부설노무비">#REF!</definedName>
    <definedName name="보조기층2.5살수계" localSheetId="3">#REF!</definedName>
    <definedName name="보조기층2.5살수계" localSheetId="6">#REF!</definedName>
    <definedName name="보조기층2.5살수계">#REF!</definedName>
    <definedName name="보조기층2.5살수노무비" localSheetId="3">#REF!</definedName>
    <definedName name="보조기층2.5살수노무비" localSheetId="6">#REF!</definedName>
    <definedName name="보조기층2.5살수노무비">#REF!</definedName>
    <definedName name="보조기층2.5재료비" localSheetId="3">#REF!</definedName>
    <definedName name="보조기층2.5재료비" localSheetId="6">#REF!</definedName>
    <definedName name="보조기층2.5재료비">#REF!</definedName>
    <definedName name="보조기층기계경비" localSheetId="3">#REF!</definedName>
    <definedName name="보조기층기계경비" localSheetId="6">#REF!</definedName>
    <definedName name="보조기층기계경비">#REF!</definedName>
    <definedName name="보조기층기계계" localSheetId="3">#REF!</definedName>
    <definedName name="보조기층기계계" localSheetId="6">#REF!</definedName>
    <definedName name="보조기층기계계">#REF!</definedName>
    <definedName name="보조기층기계노무비" localSheetId="3">#REF!</definedName>
    <definedName name="보조기층기계노무비" localSheetId="6">#REF!</definedName>
    <definedName name="보조기층기계노무비">#REF!</definedName>
    <definedName name="보조기층기계부설기계경비" localSheetId="3">#REF!</definedName>
    <definedName name="보조기층기계부설기계경비" localSheetId="6">#REF!</definedName>
    <definedName name="보조기층기계부설기계경비">#REF!</definedName>
    <definedName name="보조기층기계부설기계계" localSheetId="3">#REF!</definedName>
    <definedName name="보조기층기계부설기계계" localSheetId="6">#REF!</definedName>
    <definedName name="보조기층기계부설기계계">#REF!</definedName>
    <definedName name="보조기층기계부설기계노무비" localSheetId="3">#REF!</definedName>
    <definedName name="보조기층기계부설기계노무비" localSheetId="6">#REF!</definedName>
    <definedName name="보조기층기계부설기계노무비">#REF!</definedName>
    <definedName name="보조기층기계부설기계재료비" localSheetId="3">#REF!</definedName>
    <definedName name="보조기층기계부설기계재료비" localSheetId="6">#REF!</definedName>
    <definedName name="보조기층기계부설기계재료비">#REF!</definedName>
    <definedName name="보조기층기계부설인력경비" localSheetId="3">#REF!</definedName>
    <definedName name="보조기층기계부설인력경비" localSheetId="6">#REF!</definedName>
    <definedName name="보조기층기계부설인력경비">#REF!</definedName>
    <definedName name="보조기층기계부설인력계" localSheetId="3">#REF!</definedName>
    <definedName name="보조기층기계부설인력계" localSheetId="6">#REF!</definedName>
    <definedName name="보조기층기계부설인력계">#REF!</definedName>
    <definedName name="보조기층기계부설인력노무비" localSheetId="3">#REF!</definedName>
    <definedName name="보조기층기계부설인력노무비" localSheetId="6">#REF!</definedName>
    <definedName name="보조기층기계부설인력노무비">#REF!</definedName>
    <definedName name="보조기층기계부설인력재료비" localSheetId="3">#REF!</definedName>
    <definedName name="보조기층기계부설인력재료비" localSheetId="6">#REF!</definedName>
    <definedName name="보조기층기계부설인력재료비">#REF!</definedName>
    <definedName name="보조기층기계살수경비" localSheetId="3">#REF!</definedName>
    <definedName name="보조기층기계살수경비" localSheetId="6">#REF!</definedName>
    <definedName name="보조기층기계살수경비">#REF!</definedName>
    <definedName name="보조기층기계살수계" localSheetId="3">#REF!</definedName>
    <definedName name="보조기층기계살수계" localSheetId="6">#REF!</definedName>
    <definedName name="보조기층기계살수계">#REF!</definedName>
    <definedName name="보조기층기계살수노무비" localSheetId="3">#REF!</definedName>
    <definedName name="보조기층기계살수노무비" localSheetId="6">#REF!</definedName>
    <definedName name="보조기층기계살수노무비">#REF!</definedName>
    <definedName name="보조기층기계살수재료비" localSheetId="3">#REF!</definedName>
    <definedName name="보조기층기계살수재료비" localSheetId="6">#REF!</definedName>
    <definedName name="보조기층기계살수재료비">#REF!</definedName>
    <definedName name="보조기층기계재료비" localSheetId="3">#REF!</definedName>
    <definedName name="보조기층기계재료비" localSheetId="6">#REF!</definedName>
    <definedName name="보조기층기계재료비">#REF!</definedName>
    <definedName name="보조기층기계전압진동계" localSheetId="3">#REF!</definedName>
    <definedName name="보조기층기계전압진동계" localSheetId="6">#REF!</definedName>
    <definedName name="보조기층기계전압진동계">#REF!</definedName>
    <definedName name="보조기층기계전압진동노무비" localSheetId="3">#REF!</definedName>
    <definedName name="보조기층기계전압진동노무비" localSheetId="6">#REF!</definedName>
    <definedName name="보조기층기계전압진동노무비">#REF!</definedName>
    <definedName name="보조기층기계전압진동재료비" localSheetId="3">#REF!</definedName>
    <definedName name="보조기층기계전압진동재료비" localSheetId="6">#REF!</definedName>
    <definedName name="보조기층기계전압진동재료비">#REF!</definedName>
    <definedName name="보조기층기계전압타이어경비" localSheetId="3">#REF!</definedName>
    <definedName name="보조기층기계전압타이어경비" localSheetId="6">#REF!</definedName>
    <definedName name="보조기층기계전압타이어경비">#REF!</definedName>
    <definedName name="보조기층기계전압타이어계" localSheetId="3">#REF!</definedName>
    <definedName name="보조기층기계전압타이어계" localSheetId="6">#REF!</definedName>
    <definedName name="보조기층기계전압타이어계">#REF!</definedName>
    <definedName name="보조기층기계전압타이어노무비" localSheetId="3">#REF!</definedName>
    <definedName name="보조기층기계전압타이어노무비" localSheetId="6">#REF!</definedName>
    <definedName name="보조기층기계전압타이어노무비">#REF!</definedName>
    <definedName name="보조기층기계전압타이어재료비" localSheetId="3">#REF!</definedName>
    <definedName name="보조기층기계전압타이어재료비" localSheetId="6">#REF!</definedName>
    <definedName name="보조기층기계전압타이어재료비">#REF!</definedName>
    <definedName name="보조기층운반경비" localSheetId="3">#REF!</definedName>
    <definedName name="보조기층운반경비" localSheetId="6">#REF!</definedName>
    <definedName name="보조기층운반경비">#REF!</definedName>
    <definedName name="보조기층운반계" localSheetId="3">#REF!</definedName>
    <definedName name="보조기층운반계" localSheetId="6">#REF!</definedName>
    <definedName name="보조기층운반계">#REF!</definedName>
    <definedName name="보조기층운반노무비" localSheetId="3">#REF!</definedName>
    <definedName name="보조기층운반노무비" localSheetId="6">#REF!</definedName>
    <definedName name="보조기층운반노무비">#REF!</definedName>
    <definedName name="보조기층운반재료비" localSheetId="3">#REF!</definedName>
    <definedName name="보조기층운반재료비" localSheetId="6">#REF!</definedName>
    <definedName name="보조기층운반재료비">#REF!</definedName>
    <definedName name="보조기층인력경비" localSheetId="3">#REF!</definedName>
    <definedName name="보조기층인력경비" localSheetId="6">#REF!</definedName>
    <definedName name="보조기층인력경비">#REF!</definedName>
    <definedName name="보조기층인력계" localSheetId="3">#REF!</definedName>
    <definedName name="보조기층인력계" localSheetId="6">#REF!</definedName>
    <definedName name="보조기층인력계">#REF!</definedName>
    <definedName name="보조기층인력노무비" localSheetId="3">#REF!</definedName>
    <definedName name="보조기층인력노무비" localSheetId="6">#REF!</definedName>
    <definedName name="보조기층인력노무비">#REF!</definedName>
    <definedName name="보조기층인력부설경비" localSheetId="3">#REF!</definedName>
    <definedName name="보조기층인력부설경비" localSheetId="6">#REF!</definedName>
    <definedName name="보조기층인력부설경비">#REF!</definedName>
    <definedName name="보조기층인력부설계" localSheetId="3">#REF!</definedName>
    <definedName name="보조기층인력부설계" localSheetId="6">#REF!</definedName>
    <definedName name="보조기층인력부설계">#REF!</definedName>
    <definedName name="보조기층인력부설재료비" localSheetId="3">#REF!</definedName>
    <definedName name="보조기층인력부설재료비" localSheetId="6">#REF!</definedName>
    <definedName name="보조기층인력부설재료비">#REF!</definedName>
    <definedName name="보조기층인력살수경비" localSheetId="3">#REF!</definedName>
    <definedName name="보조기층인력살수경비" localSheetId="6">#REF!</definedName>
    <definedName name="보조기층인력살수경비">#REF!</definedName>
    <definedName name="보조기층인력살수계" localSheetId="3">#REF!</definedName>
    <definedName name="보조기층인력살수계" localSheetId="6">#REF!</definedName>
    <definedName name="보조기층인력살수계">#REF!</definedName>
    <definedName name="보조기층인력살수재료비" localSheetId="3">#REF!</definedName>
    <definedName name="보조기층인력살수재료비" localSheetId="6">#REF!</definedName>
    <definedName name="보조기층인력살수재료비">#REF!</definedName>
    <definedName name="보조기층인력재료비" localSheetId="3">#REF!</definedName>
    <definedName name="보조기층인력재료비" localSheetId="6">#REF!</definedName>
    <definedName name="보조기층인력재료비">#REF!</definedName>
    <definedName name="보조기층인력전압진동경비" localSheetId="3">#REF!</definedName>
    <definedName name="보조기층인력전압진동경비" localSheetId="6">#REF!</definedName>
    <definedName name="보조기층인력전압진동경비">#REF!</definedName>
    <definedName name="보조기층인력전압진동계" localSheetId="3">#REF!</definedName>
    <definedName name="보조기층인력전압진동계" localSheetId="6">#REF!</definedName>
    <definedName name="보조기층인력전압진동계">#REF!</definedName>
    <definedName name="보조기층인력전압타이어계" localSheetId="3">#REF!</definedName>
    <definedName name="보조기층인력전압타이어계" localSheetId="6">#REF!</definedName>
    <definedName name="보조기층인력전압타이어계">#REF!</definedName>
    <definedName name="보차도경계블럭수량" localSheetId="3">#REF!</definedName>
    <definedName name="보차도경계블럭수량" localSheetId="6">#REF!</definedName>
    <definedName name="보차도경계블럭수량">#REF!</definedName>
    <definedName name="보통선원" localSheetId="3">#REF!</definedName>
    <definedName name="보통선원" localSheetId="6">#REF!</definedName>
    <definedName name="보통선원">#REF!</definedName>
    <definedName name="복월13노" localSheetId="3">#REF!</definedName>
    <definedName name="복월13노" localSheetId="6">#REF!</definedName>
    <definedName name="복월13노">#REF!</definedName>
    <definedName name="복월13재" localSheetId="3">#REF!</definedName>
    <definedName name="복월13재" localSheetId="6">#REF!</definedName>
    <definedName name="복월13재">#REF!</definedName>
    <definedName name="복월20노" localSheetId="3">#REF!</definedName>
    <definedName name="복월20노" localSheetId="6">#REF!</definedName>
    <definedName name="복월20노">#REF!</definedName>
    <definedName name="복월20재" localSheetId="3">#REF!</definedName>
    <definedName name="복월20재" localSheetId="6">#REF!</definedName>
    <definedName name="복월20재">#REF!</definedName>
    <definedName name="복월25노" localSheetId="3">#REF!</definedName>
    <definedName name="복월25노" localSheetId="6">#REF!</definedName>
    <definedName name="복월25노">#REF!</definedName>
    <definedName name="복월25재" localSheetId="3">#REF!</definedName>
    <definedName name="복월25재" localSheetId="6">#REF!</definedName>
    <definedName name="복월25재">#REF!</definedName>
    <definedName name="복월30노" localSheetId="3">#REF!</definedName>
    <definedName name="복월30노" localSheetId="6">#REF!</definedName>
    <definedName name="복월30노">#REF!</definedName>
    <definedName name="복월30재" localSheetId="3">#REF!</definedName>
    <definedName name="복월30재" localSheetId="6">#REF!</definedName>
    <definedName name="복월30재">#REF!</definedName>
    <definedName name="복월40노" localSheetId="3">#REF!</definedName>
    <definedName name="복월40노" localSheetId="6">#REF!</definedName>
    <definedName name="복월40노">#REF!</definedName>
    <definedName name="복월40재" localSheetId="3">#REF!</definedName>
    <definedName name="복월40재" localSheetId="6">#REF!</definedName>
    <definedName name="복월40재">#REF!</definedName>
    <definedName name="복월50노" localSheetId="3">#REF!</definedName>
    <definedName name="복월50노" localSheetId="6">#REF!</definedName>
    <definedName name="복월50노">#REF!</definedName>
    <definedName name="복월50재" localSheetId="3">#REF!</definedName>
    <definedName name="복월50재" localSheetId="6">#REF!</definedName>
    <definedName name="복월50재">#REF!</definedName>
    <definedName name="복월60노" localSheetId="3">#REF!</definedName>
    <definedName name="복월60노" localSheetId="6">#REF!</definedName>
    <definedName name="복월60노">#REF!</definedName>
    <definedName name="복월60재" localSheetId="3">#REF!</definedName>
    <definedName name="복월60재" localSheetId="6">#REF!</definedName>
    <definedName name="복월60재">#REF!</definedName>
    <definedName name="복토" localSheetId="3">#REF!</definedName>
    <definedName name="복토" localSheetId="6">#REF!</definedName>
    <definedName name="복토">#REF!</definedName>
    <definedName name="본체기초" localSheetId="3">#REF!</definedName>
    <definedName name="본체기초" localSheetId="6">#REF!</definedName>
    <definedName name="본체기초">#REF!</definedName>
    <definedName name="본체기타" localSheetId="3">#REF!</definedName>
    <definedName name="본체기타" localSheetId="6">#REF!</definedName>
    <definedName name="본체기타">#REF!</definedName>
    <definedName name="부가가치세" localSheetId="3">#REF!</definedName>
    <definedName name="부가가치세" localSheetId="6">#REF!</definedName>
    <definedName name="부가가치세">#REF!</definedName>
    <definedName name="부가가치세요율" localSheetId="3">#REF!</definedName>
    <definedName name="부가가치세요율" localSheetId="6">#REF!</definedName>
    <definedName name="부가가치세요율">#REF!</definedName>
    <definedName name="부가가치세요율_변경" localSheetId="3">#REF!</definedName>
    <definedName name="부가가치세요율_변경" localSheetId="6">#REF!</definedName>
    <definedName name="부가가치세요율_변경">#REF!</definedName>
    <definedName name="부가세" localSheetId="3">#REF!</definedName>
    <definedName name="부가세" localSheetId="6">#REF!</definedName>
    <definedName name="부가세">#REF!</definedName>
    <definedName name="부단수분기1001320노" localSheetId="3">#REF!</definedName>
    <definedName name="부단수분기1001320노" localSheetId="6">#REF!</definedName>
    <definedName name="부단수분기1001320노">#REF!</definedName>
    <definedName name="부단수분기1001320재" localSheetId="3">#REF!</definedName>
    <definedName name="부단수분기1001320재" localSheetId="6">#REF!</definedName>
    <definedName name="부단수분기1001320재">#REF!</definedName>
    <definedName name="부단수분기1002530경" localSheetId="3">#REF!</definedName>
    <definedName name="부단수분기1002530경" localSheetId="6">#REF!</definedName>
    <definedName name="부단수분기1002530경">#REF!</definedName>
    <definedName name="부단수분기1002530노" localSheetId="3">#REF!</definedName>
    <definedName name="부단수분기1002530노" localSheetId="6">#REF!</definedName>
    <definedName name="부단수분기1002530노">#REF!</definedName>
    <definedName name="부단수분기1004050경" localSheetId="3">#REF!</definedName>
    <definedName name="부단수분기1004050경" localSheetId="6">#REF!</definedName>
    <definedName name="부단수분기1004050경">#REF!</definedName>
    <definedName name="부단수분기1004050노" localSheetId="3">#REF!</definedName>
    <definedName name="부단수분기1004050노" localSheetId="6">#REF!</definedName>
    <definedName name="부단수분기1004050노">#REF!</definedName>
    <definedName name="부단수분기1501320경" localSheetId="3">#REF!</definedName>
    <definedName name="부단수분기1501320경" localSheetId="6">#REF!</definedName>
    <definedName name="부단수분기1501320경">#REF!</definedName>
    <definedName name="부단수분기1501320노" localSheetId="3">#REF!</definedName>
    <definedName name="부단수분기1501320노" localSheetId="6">#REF!</definedName>
    <definedName name="부단수분기1501320노">#REF!</definedName>
    <definedName name="부단수분기1502530경" localSheetId="3">#REF!</definedName>
    <definedName name="부단수분기1502530경" localSheetId="6">#REF!</definedName>
    <definedName name="부단수분기1502530경">#REF!</definedName>
    <definedName name="부단수분기1502530노" localSheetId="3">#REF!</definedName>
    <definedName name="부단수분기1502530노" localSheetId="6">#REF!</definedName>
    <definedName name="부단수분기1502530노">#REF!</definedName>
    <definedName name="부단수분기1504050경" localSheetId="3">#REF!</definedName>
    <definedName name="부단수분기1504050경" localSheetId="6">#REF!</definedName>
    <definedName name="부단수분기1504050경">#REF!</definedName>
    <definedName name="부단수분기1504050노" localSheetId="3">#REF!</definedName>
    <definedName name="부단수분기1504050노" localSheetId="6">#REF!</definedName>
    <definedName name="부단수분기1504050노">#REF!</definedName>
    <definedName name="부단수분기2001320경" localSheetId="3">#REF!</definedName>
    <definedName name="부단수분기2001320경" localSheetId="6">#REF!</definedName>
    <definedName name="부단수분기2001320경">#REF!</definedName>
    <definedName name="부단수분기2001320노" localSheetId="3">#REF!</definedName>
    <definedName name="부단수분기2001320노" localSheetId="6">#REF!</definedName>
    <definedName name="부단수분기2001320노">#REF!</definedName>
    <definedName name="부단수분기2002530경" localSheetId="3">#REF!</definedName>
    <definedName name="부단수분기2002530경" localSheetId="6">#REF!</definedName>
    <definedName name="부단수분기2002530경">#REF!</definedName>
    <definedName name="부단수분기2002530노" localSheetId="3">#REF!</definedName>
    <definedName name="부단수분기2002530노" localSheetId="6">#REF!</definedName>
    <definedName name="부단수분기2002530노">#REF!</definedName>
    <definedName name="부단수분기2004050경" localSheetId="3">#REF!</definedName>
    <definedName name="부단수분기2004050경" localSheetId="6">#REF!</definedName>
    <definedName name="부단수분기2004050경">#REF!</definedName>
    <definedName name="부단수분기2004050노" localSheetId="3">#REF!</definedName>
    <definedName name="부단수분기2004050노" localSheetId="6">#REF!</definedName>
    <definedName name="부단수분기2004050노">#REF!</definedName>
    <definedName name="부단수분기3001320경" localSheetId="3">#REF!</definedName>
    <definedName name="부단수분기3001320경" localSheetId="6">#REF!</definedName>
    <definedName name="부단수분기3001320경">#REF!</definedName>
    <definedName name="부단수분기3001320노" localSheetId="3">#REF!</definedName>
    <definedName name="부단수분기3001320노" localSheetId="6">#REF!</definedName>
    <definedName name="부단수분기3001320노">#REF!</definedName>
    <definedName name="부단수분기501320경" localSheetId="3">#REF!</definedName>
    <definedName name="부단수분기501320경" localSheetId="6">#REF!</definedName>
    <definedName name="부단수분기501320경">#REF!</definedName>
    <definedName name="부단수분기501320노" localSheetId="3">#REF!</definedName>
    <definedName name="부단수분기501320노" localSheetId="6">#REF!</definedName>
    <definedName name="부단수분기501320노">#REF!</definedName>
    <definedName name="부단수분기751320경" localSheetId="3">#REF!</definedName>
    <definedName name="부단수분기751320경" localSheetId="6">#REF!</definedName>
    <definedName name="부단수분기751320경">#REF!</definedName>
    <definedName name="부단수분기751320노" localSheetId="3">#REF!</definedName>
    <definedName name="부단수분기751320노" localSheetId="6">#REF!</definedName>
    <definedName name="부단수분기751320노">#REF!</definedName>
    <definedName name="부단수분기752530경" localSheetId="3">#REF!</definedName>
    <definedName name="부단수분기752530경" localSheetId="6">#REF!</definedName>
    <definedName name="부단수분기752530경">#REF!</definedName>
    <definedName name="부단수분기752530노" localSheetId="3">#REF!</definedName>
    <definedName name="부단수분기752530노" localSheetId="6">#REF!</definedName>
    <definedName name="부단수분기752530노">#REF!</definedName>
    <definedName name="부단수천공50" localSheetId="3">#REF!</definedName>
    <definedName name="부단수천공50" localSheetId="6">#REF!</definedName>
    <definedName name="부단수천공50">#REF!</definedName>
    <definedName name="부단수천공경100" localSheetId="3">#REF!</definedName>
    <definedName name="부단수천공경100" localSheetId="6">#REF!</definedName>
    <definedName name="부단수천공경100">#REF!</definedName>
    <definedName name="부단수천공경150" localSheetId="3">#REF!</definedName>
    <definedName name="부단수천공경150" localSheetId="6">#REF!</definedName>
    <definedName name="부단수천공경150">#REF!</definedName>
    <definedName name="부단수천공경200" localSheetId="3">#REF!</definedName>
    <definedName name="부단수천공경200" localSheetId="6">#REF!</definedName>
    <definedName name="부단수천공경200">#REF!</definedName>
    <definedName name="부단수천공경50" localSheetId="3">#REF!</definedName>
    <definedName name="부단수천공경50" localSheetId="6">#REF!</definedName>
    <definedName name="부단수천공경50">#REF!</definedName>
    <definedName name="부단수천공노100" localSheetId="3">#REF!</definedName>
    <definedName name="부단수천공노100" localSheetId="6">#REF!</definedName>
    <definedName name="부단수천공노100">#REF!</definedName>
    <definedName name="부단수천공노150" localSheetId="3">#REF!</definedName>
    <definedName name="부단수천공노150" localSheetId="6">#REF!</definedName>
    <definedName name="부단수천공노150">#REF!</definedName>
    <definedName name="부단수천공노200" localSheetId="3">#REF!</definedName>
    <definedName name="부단수천공노200" localSheetId="6">#REF!</definedName>
    <definedName name="부단수천공노200">#REF!</definedName>
    <definedName name="부단수천공노50" localSheetId="3">#REF!</definedName>
    <definedName name="부단수천공노50" localSheetId="6">#REF!</definedName>
    <definedName name="부단수천공노50">#REF!</definedName>
    <definedName name="부단수천공노80" localSheetId="3">#REF!</definedName>
    <definedName name="부단수천공노80" localSheetId="6">#REF!</definedName>
    <definedName name="부단수천공노80">#REF!</definedName>
    <definedName name="부단수천공재80" localSheetId="3">#REF!</definedName>
    <definedName name="부단수천공재80" localSheetId="6">#REF!</definedName>
    <definedName name="부단수천공재80">#REF!</definedName>
    <definedName name="부대공A1078" localSheetId="3">#REF!</definedName>
    <definedName name="부대공A1078" localSheetId="6">#REF!</definedName>
    <definedName name="부대공A1078">#REF!</definedName>
    <definedName name="부대공망" localSheetId="3">#REF!</definedName>
    <definedName name="부대공망" localSheetId="6">#REF!</definedName>
    <definedName name="부대공망">#REF!</definedName>
    <definedName name="부대공사경비" localSheetId="3">#REF!</definedName>
    <definedName name="부대공사경비" localSheetId="6">#REF!</definedName>
    <definedName name="부대공사경비">#REF!</definedName>
    <definedName name="부대공사노무비" localSheetId="3">#REF!</definedName>
    <definedName name="부대공사노무비" localSheetId="6">#REF!</definedName>
    <definedName name="부대공사노무비">#REF!</definedName>
    <definedName name="부대공사재료비" localSheetId="3">#REF!</definedName>
    <definedName name="부대공사재료비" localSheetId="6">#REF!</definedName>
    <definedName name="부대공사재료비">#REF!</definedName>
    <definedName name="부대시설" localSheetId="3">#REF!</definedName>
    <definedName name="부대시설" localSheetId="6">#REF!</definedName>
    <definedName name="부대시설">#REF!</definedName>
    <definedName name="부연터널A1217" localSheetId="3">#REF!</definedName>
    <definedName name="부연터널A1217" localSheetId="6">#REF!</definedName>
    <definedName name="부연터널A1217">#REF!</definedName>
    <definedName name="부연터널A1221" localSheetId="3">#REF!</definedName>
    <definedName name="부연터널A1221" localSheetId="6">#REF!</definedName>
    <definedName name="부연터널A1221">#REF!</definedName>
    <definedName name="분담13" localSheetId="3">#REF!</definedName>
    <definedName name="분담13" localSheetId="6">#REF!</definedName>
    <definedName name="분담13">#REF!</definedName>
    <definedName name="분담20" localSheetId="3">#REF!</definedName>
    <definedName name="분담20" localSheetId="6">#REF!</definedName>
    <definedName name="분담20">#REF!</definedName>
    <definedName name="분담25" localSheetId="3">#REF!</definedName>
    <definedName name="분담25" localSheetId="6">#REF!</definedName>
    <definedName name="분담25">#REF!</definedName>
    <definedName name="분수관철외" localSheetId="3">#REF!</definedName>
    <definedName name="분수관철외" localSheetId="6">#REF!</definedName>
    <definedName name="분수관철외">#REF!</definedName>
    <definedName name="분수관콘" localSheetId="3">#REF!</definedName>
    <definedName name="분수관콘" localSheetId="6">#REF!</definedName>
    <definedName name="분수관콘">#REF!</definedName>
    <definedName name="분수관토" localSheetId="3">#REF!</definedName>
    <definedName name="분수관토" localSheetId="6">#REF!</definedName>
    <definedName name="분수관토">#REF!</definedName>
    <definedName name="분수헐기" localSheetId="3">#REF!</definedName>
    <definedName name="분수헐기" localSheetId="6">#REF!</definedName>
    <definedName name="분수헐기">#REF!</definedName>
    <definedName name="분수헐기총" localSheetId="3">#REF!</definedName>
    <definedName name="분수헐기총" localSheetId="6">#REF!</definedName>
    <definedName name="분수헐기총">#REF!</definedName>
    <definedName name="분전" localSheetId="3">BlankMacro1</definedName>
    <definedName name="분전" localSheetId="7">BlankMacro1</definedName>
    <definedName name="분전" localSheetId="6">BlankMacro1</definedName>
    <definedName name="분전">BlankMacro1</definedName>
    <definedName name="분전반" localSheetId="3">BlankMacro1</definedName>
    <definedName name="분전반" localSheetId="7">BlankMacro1</definedName>
    <definedName name="분전반" localSheetId="6">BlankMacro1</definedName>
    <definedName name="분전반">BlankMacro1</definedName>
    <definedName name="분전반1" localSheetId="3">BlankMacro1</definedName>
    <definedName name="분전반1" localSheetId="7">BlankMacro1</definedName>
    <definedName name="분전반1" localSheetId="6">BlankMacro1</definedName>
    <definedName name="분전반1">BlankMacro1</definedName>
    <definedName name="분전함" localSheetId="3">BlankMacro1</definedName>
    <definedName name="분전함" localSheetId="7">BlankMacro1</definedName>
    <definedName name="분전함" localSheetId="6">BlankMacro1</definedName>
    <definedName name="분전함">BlankMacro1</definedName>
    <definedName name="비교표" localSheetId="3">#REF!</definedName>
    <definedName name="비교표" localSheetId="7">#REF!</definedName>
    <definedName name="비교표" localSheetId="6">#REF!</definedName>
    <definedName name="비교표">#REF!</definedName>
    <definedName name="비목1" localSheetId="3">#REF!</definedName>
    <definedName name="비목1" localSheetId="6">#REF!</definedName>
    <definedName name="비목1">#REF!</definedName>
    <definedName name="비목2" localSheetId="3">#REF!</definedName>
    <definedName name="비목2" localSheetId="6">#REF!</definedName>
    <definedName name="비목2">#REF!</definedName>
    <definedName name="비목3" localSheetId="3">#REF!</definedName>
    <definedName name="비목3" localSheetId="6">#REF!</definedName>
    <definedName name="비목3">#REF!</definedName>
    <definedName name="비목4" localSheetId="3">#REF!</definedName>
    <definedName name="비목4" localSheetId="6">#REF!</definedName>
    <definedName name="비목4">#REF!</definedName>
    <definedName name="비비추" localSheetId="3">#REF!</definedName>
    <definedName name="비비추" localSheetId="6">#REF!</definedName>
    <definedName name="비비추">#REF!</definedName>
    <definedName name="비율" localSheetId="3">#REF!</definedName>
    <definedName name="비율" localSheetId="6">#REF!</definedName>
    <definedName name="비율">#REF!</definedName>
    <definedName name="빗물받이1" localSheetId="3">#REF!</definedName>
    <definedName name="빗물받이1" localSheetId="6">#REF!</definedName>
    <definedName name="빗물받이1">#REF!</definedName>
    <definedName name="빗물받이2" localSheetId="3">#REF!</definedName>
    <definedName name="빗물받이2" localSheetId="6">#REF!</definedName>
    <definedName name="빗물받이2">#REF!</definedName>
    <definedName name="ㅅ석축공" localSheetId="3">#REF!</definedName>
    <definedName name="ㅅ석축공" localSheetId="6">#REF!</definedName>
    <definedName name="ㅅ석축공">#REF!</definedName>
    <definedName name="사" localSheetId="3">BlankMacro1</definedName>
    <definedName name="사" localSheetId="7">BlankMacro1</definedName>
    <definedName name="사" localSheetId="6">BlankMacro1</definedName>
    <definedName name="사">BlankMacro1</definedName>
    <definedName name="사용수량" localSheetId="3">#REF!</definedName>
    <definedName name="사용수량" localSheetId="7">#REF!</definedName>
    <definedName name="사용수량" localSheetId="6">#REF!</definedName>
    <definedName name="사용수량">#REF!</definedName>
    <definedName name="사육칠">21700</definedName>
    <definedName name="사층배관" localSheetId="3">#REF!</definedName>
    <definedName name="사층배관" localSheetId="7">#REF!</definedName>
    <definedName name="사층배관" localSheetId="6">#REF!</definedName>
    <definedName name="사층배관">#REF!</definedName>
    <definedName name="사층배관값" localSheetId="3">#REF!</definedName>
    <definedName name="사층배관값" localSheetId="6">#REF!</definedName>
    <definedName name="사층배관값">#REF!</definedName>
    <definedName name="사층접지선" localSheetId="3">#REF!</definedName>
    <definedName name="사층접지선" localSheetId="6">#REF!</definedName>
    <definedName name="사층접지선">#REF!</definedName>
    <definedName name="사층접지선값" localSheetId="3">#REF!</definedName>
    <definedName name="사층접지선값" localSheetId="6">#REF!</definedName>
    <definedName name="사층접지선값">#REF!</definedName>
    <definedName name="사층주간선" localSheetId="3">#REF!</definedName>
    <definedName name="사층주간선" localSheetId="6">#REF!</definedName>
    <definedName name="사층주간선">#REF!</definedName>
    <definedName name="사층주간선값" localSheetId="3">#REF!</definedName>
    <definedName name="사층주간선값" localSheetId="6">#REF!</definedName>
    <definedName name="사층주간선값">#REF!</definedName>
    <definedName name="산" localSheetId="3">#REF!</definedName>
    <definedName name="산" localSheetId="6">#REF!</definedName>
    <definedName name="산">#REF!</definedName>
    <definedName name="산근갑지1" localSheetId="3">#REF!</definedName>
    <definedName name="산근갑지1" localSheetId="6">#REF!</definedName>
    <definedName name="산근갑지1">#REF!</definedName>
    <definedName name="산근을1" localSheetId="3">#REF!</definedName>
    <definedName name="산근을1" localSheetId="6">#REF!</definedName>
    <definedName name="산근을1">#REF!</definedName>
    <definedName name="산재" localSheetId="3">#REF!</definedName>
    <definedName name="산재" localSheetId="6">#REF!</definedName>
    <definedName name="산재">#REF!</definedName>
    <definedName name="산재보험료" localSheetId="3">#REF!</definedName>
    <definedName name="산재보험료" localSheetId="6">#REF!</definedName>
    <definedName name="산재보험료">#REF!</definedName>
    <definedName name="산재보험료요율" localSheetId="3">#REF!</definedName>
    <definedName name="산재보험료요율" localSheetId="6">#REF!</definedName>
    <definedName name="산재보험료요율">#REF!</definedName>
    <definedName name="산재보험료요율_변경" localSheetId="3">#REF!</definedName>
    <definedName name="산재보험료요율_변경" localSheetId="6">#REF!</definedName>
    <definedName name="산재보험료요율_변경">#REF!</definedName>
    <definedName name="산철쭉" localSheetId="3">#REF!</definedName>
    <definedName name="산철쭉" localSheetId="6">#REF!</definedName>
    <definedName name="산철쭉">#REF!</definedName>
    <definedName name="산출경비" localSheetId="3">#REF!</definedName>
    <definedName name="산출경비" localSheetId="6">#REF!</definedName>
    <definedName name="산출경비">#REF!</definedName>
    <definedName name="산출근거1" localSheetId="3">#REF!</definedName>
    <definedName name="산출근거1" localSheetId="6">#REF!</definedName>
    <definedName name="산출근거1">#REF!</definedName>
    <definedName name="산출일위대가통신" localSheetId="3">BlankMacro1</definedName>
    <definedName name="산출일위대가통신" localSheetId="7">BlankMacro1</definedName>
    <definedName name="산출일위대가통신" localSheetId="6">BlankMacro1</definedName>
    <definedName name="산출일위대가통신">BlankMacro1</definedName>
    <definedName name="산표" localSheetId="3">#REF!</definedName>
    <definedName name="산표" localSheetId="7">#REF!</definedName>
    <definedName name="산표" localSheetId="6">#REF!</definedName>
    <definedName name="산표">#REF!</definedName>
    <definedName name="삼.관리및편익시설물공" localSheetId="3">#REF!</definedName>
    <definedName name="삼.관리및편익시설물공" localSheetId="6">#REF!</definedName>
    <definedName name="삼.관리및편익시설물공">#REF!</definedName>
    <definedName name="삼층배관" localSheetId="3">#REF!</definedName>
    <definedName name="삼층배관" localSheetId="6">#REF!</definedName>
    <definedName name="삼층배관">#REF!</definedName>
    <definedName name="삼층배관값" localSheetId="3">#REF!</definedName>
    <definedName name="삼층배관값" localSheetId="6">#REF!</definedName>
    <definedName name="삼층배관값">#REF!</definedName>
    <definedName name="삼층접지선" localSheetId="3">#REF!</definedName>
    <definedName name="삼층접지선" localSheetId="6">#REF!</definedName>
    <definedName name="삼층접지선">#REF!</definedName>
    <definedName name="삼층접지선값" localSheetId="3">#REF!</definedName>
    <definedName name="삼층접지선값" localSheetId="6">#REF!</definedName>
    <definedName name="삼층접지선값">#REF!</definedName>
    <definedName name="삼층주간선" localSheetId="3">#REF!</definedName>
    <definedName name="삼층주간선" localSheetId="6">#REF!</definedName>
    <definedName name="삼층주간선">#REF!</definedName>
    <definedName name="삼층주간선값" localSheetId="3">#REF!</definedName>
    <definedName name="삼층주간선값" localSheetId="6">#REF!</definedName>
    <definedName name="삼층주간선값">#REF!</definedName>
    <definedName name="상수도공" localSheetId="3">#REF!</definedName>
    <definedName name="상수도공" localSheetId="6">#REF!</definedName>
    <definedName name="상수도공">#REF!</definedName>
    <definedName name="상수도공집계표" localSheetId="3">#REF!</definedName>
    <definedName name="상수도공집계표" localSheetId="6">#REF!</definedName>
    <definedName name="상수도공집계표">#REF!</definedName>
    <definedName name="상시근로자" localSheetId="3">#REF!</definedName>
    <definedName name="상시근로자" localSheetId="6">#REF!</definedName>
    <definedName name="상시근로자">#REF!</definedName>
    <definedName name="상폭" localSheetId="3">#REF!</definedName>
    <definedName name="상폭" localSheetId="6">#REF!</definedName>
    <definedName name="상폭">#REF!</definedName>
    <definedName name="상환금액" localSheetId="3">#REF!</definedName>
    <definedName name="상환금액" localSheetId="6">#REF!</definedName>
    <definedName name="상환금액">#REF!</definedName>
    <definedName name="샷시공" localSheetId="3">#REF!</definedName>
    <definedName name="샷시공" localSheetId="6">#REF!</definedName>
    <definedName name="샷시공">#REF!</definedName>
    <definedName name="석공" localSheetId="3">#REF!</definedName>
    <definedName name="석공" localSheetId="6">#REF!</definedName>
    <definedName name="석공">#REF!</definedName>
    <definedName name="석축공수량산출" localSheetId="3">#REF!</definedName>
    <definedName name="석축공수량산출" localSheetId="6">#REF!</definedName>
    <definedName name="석축공수량산출">#REF!</definedName>
    <definedName name="석축수량" localSheetId="3">#REF!</definedName>
    <definedName name="석축수량" localSheetId="6">#REF!</definedName>
    <definedName name="석축수량">#REF!</definedName>
    <definedName name="석축조서" localSheetId="3">#REF!</definedName>
    <definedName name="석축조서" localSheetId="6">#REF!</definedName>
    <definedName name="석축조서">#REF!</definedName>
    <definedName name="석축집계" localSheetId="3">#REF!</definedName>
    <definedName name="석축집계" localSheetId="6">#REF!</definedName>
    <definedName name="석축집계">#REF!</definedName>
    <definedName name="선반공" localSheetId="3">#REF!</definedName>
    <definedName name="선반공" localSheetId="6">#REF!</definedName>
    <definedName name="선반공">#REF!</definedName>
    <definedName name="선부" localSheetId="3">#REF!</definedName>
    <definedName name="선부" localSheetId="6">#REF!</definedName>
    <definedName name="선부">#REF!</definedName>
    <definedName name="설계내역서" localSheetId="3">BlankMacro1</definedName>
    <definedName name="설계내역서" localSheetId="7">BlankMacro1</definedName>
    <definedName name="설계내역서" localSheetId="6">BlankMacro1</definedName>
    <definedName name="설계내역서">BlankMacro1</definedName>
    <definedName name="설비기초일위" localSheetId="3">#REF!</definedName>
    <definedName name="설비기초일위" localSheetId="7">#REF!</definedName>
    <definedName name="설비기초일위" localSheetId="6">#REF!</definedName>
    <definedName name="설비기초일위">#REF!</definedName>
    <definedName name="성토3">#N/A</definedName>
    <definedName name="성토도쟈">#N/A</definedName>
    <definedName name="세금" localSheetId="3">#REF!</definedName>
    <definedName name="세금" localSheetId="7">#REF!</definedName>
    <definedName name="세금" localSheetId="6">#REF!</definedName>
    <definedName name="세금">#REF!</definedName>
    <definedName name="셔터공" localSheetId="3">#REF!</definedName>
    <definedName name="셔터공" localSheetId="6">#REF!</definedName>
    <definedName name="셔터공">#REF!</definedName>
    <definedName name="소" localSheetId="3">#REF!</definedName>
    <definedName name="소" localSheetId="6">#REF!</definedName>
    <definedName name="소">#REF!</definedName>
    <definedName name="소계" localSheetId="3">#REF!</definedName>
    <definedName name="소계" localSheetId="6">#REF!</definedName>
    <definedName name="소계">#REF!</definedName>
    <definedName name="소계3" localSheetId="3">#REF!</definedName>
    <definedName name="소계3" localSheetId="6">#REF!</definedName>
    <definedName name="소계3">#REF!</definedName>
    <definedName name="소계4" localSheetId="3">#REF!</definedName>
    <definedName name="소계4" localSheetId="6">#REF!</definedName>
    <definedName name="소계4">#REF!</definedName>
    <definedName name="소계5" localSheetId="3">#REF!</definedName>
    <definedName name="소계5" localSheetId="6">#REF!</definedName>
    <definedName name="소계5">#REF!</definedName>
    <definedName name="소나무" localSheetId="3">#REF!</definedName>
    <definedName name="소나무" localSheetId="6">#REF!</definedName>
    <definedName name="소나무">#REF!</definedName>
    <definedName name="소방공량산출서" localSheetId="3">BlankMacro1</definedName>
    <definedName name="소방공량산출서" localSheetId="7">BlankMacro1</definedName>
    <definedName name="소방공량산출서" localSheetId="6">BlankMacro1</definedName>
    <definedName name="소방공량산출서">BlankMacro1</definedName>
    <definedName name="소방내역" localSheetId="3">BlankMacro1</definedName>
    <definedName name="소방내역" localSheetId="7">BlankMacro1</definedName>
    <definedName name="소방내역" localSheetId="6">BlankMacro1</definedName>
    <definedName name="소방내역">BlankMacro1</definedName>
    <definedName name="소방내역서" localSheetId="3">BlankMacro1</definedName>
    <definedName name="소방내역서" localSheetId="7">BlankMacro1</definedName>
    <definedName name="소방내역서" localSheetId="6">BlankMacro1</definedName>
    <definedName name="소방내역서">BlankMacro1</definedName>
    <definedName name="소방단가" localSheetId="3">BlankMacro1</definedName>
    <definedName name="소방단가" localSheetId="7">BlankMacro1</definedName>
    <definedName name="소방단가" localSheetId="6">BlankMacro1</definedName>
    <definedName name="소방단가">BlankMacro1</definedName>
    <definedName name="소방단가조사서" localSheetId="3">BlankMacro1</definedName>
    <definedName name="소방단가조사서" localSheetId="7">BlankMacro1</definedName>
    <definedName name="소방단가조사서" localSheetId="6">BlankMacro1</definedName>
    <definedName name="소방단가조사서">BlankMacro1</definedName>
    <definedName name="소형" localSheetId="3">#REF!</definedName>
    <definedName name="소형" localSheetId="7">#REF!</definedName>
    <definedName name="소형" localSheetId="6">#REF!</definedName>
    <definedName name="소형">#REF!</definedName>
    <definedName name="송전전공" localSheetId="3">#REF!</definedName>
    <definedName name="송전전공" localSheetId="6">#REF!</definedName>
    <definedName name="송전전공">#REF!</definedName>
    <definedName name="송전활선전공" localSheetId="3">#REF!</definedName>
    <definedName name="송전활선전공" localSheetId="6">#REF!</definedName>
    <definedName name="송전활선전공">#REF!</definedName>
    <definedName name="수____종" localSheetId="3">#REF!</definedName>
    <definedName name="수____종" localSheetId="6">#REF!</definedName>
    <definedName name="수____종">#REF!</definedName>
    <definedName name="수1" localSheetId="3">#REF!</definedName>
    <definedName name="수1" localSheetId="6">#REF!</definedName>
    <definedName name="수1">#REF!</definedName>
    <definedName name="수2" localSheetId="3">#REF!</definedName>
    <definedName name="수2" localSheetId="6">#REF!</definedName>
    <definedName name="수2">#REF!</definedName>
    <definedName name="수3" localSheetId="3">#REF!</definedName>
    <definedName name="수3" localSheetId="6">#REF!</definedName>
    <definedName name="수3">#REF!</definedName>
    <definedName name="수경단가" localSheetId="3">#REF!</definedName>
    <definedName name="수경단가" localSheetId="6">#REF!</definedName>
    <definedName name="수경단가">#REF!</definedName>
    <definedName name="수경단가1" localSheetId="3">#REF!</definedName>
    <definedName name="수경단가1" localSheetId="6">#REF!</definedName>
    <definedName name="수경단가1">#REF!</definedName>
    <definedName name="수경일위" localSheetId="3">#REF!</definedName>
    <definedName name="수경일위" localSheetId="6">#REF!</definedName>
    <definedName name="수경일위">#REF!</definedName>
    <definedName name="수도관갱생도료" localSheetId="3">#REF!</definedName>
    <definedName name="수도관갱생도료" localSheetId="6">#REF!</definedName>
    <definedName name="수도관갱생도료">#REF!</definedName>
    <definedName name="수도배관공" localSheetId="3">#REF!</definedName>
    <definedName name="수도배관공" localSheetId="6">#REF!</definedName>
    <definedName name="수도배관공">#REF!</definedName>
    <definedName name="수량" localSheetId="3">#REF!</definedName>
    <definedName name="수량" localSheetId="6">#REF!</definedName>
    <definedName name="수량">#REF!</definedName>
    <definedName name="수량이동조서" localSheetId="7">{"Book1","00장구심사(농림).xls"}</definedName>
    <definedName name="수량이동조서">{"Book1","00장구심사(농림).xls"}</definedName>
    <definedName name="수량집계양" localSheetId="3">#REF!</definedName>
    <definedName name="수량집계양" localSheetId="7">#REF!</definedName>
    <definedName name="수량집계양" localSheetId="6">#REF!</definedName>
    <definedName name="수량집계양">#REF!</definedName>
    <definedName name="수목보호대" localSheetId="3">#REF!</definedName>
    <definedName name="수목보호대" localSheetId="6">#REF!</definedName>
    <definedName name="수목보호대">#REF!</definedName>
    <definedName name="수발공" localSheetId="3">#REF!</definedName>
    <definedName name="수발공" localSheetId="6">#REF!</definedName>
    <definedName name="수발공">#REF!</definedName>
    <definedName name="수수꽃다리" localSheetId="3">#REF!</definedName>
    <definedName name="수수꽃다리" localSheetId="6">#REF!</definedName>
    <definedName name="수수꽃다리">#REF!</definedName>
    <definedName name="수익" localSheetId="3">#REF!</definedName>
    <definedName name="수익" localSheetId="6">#REF!</definedName>
    <definedName name="수익">#REF!</definedName>
    <definedName name="수정" localSheetId="3">#REF!</definedName>
    <definedName name="수정" localSheetId="6">#REF!</definedName>
    <definedName name="수정">#REF!</definedName>
    <definedName name="수정내역" localSheetId="3">BlankMacro1</definedName>
    <definedName name="수정내역" localSheetId="7">BlankMacro1</definedName>
    <definedName name="수정내역" localSheetId="6">BlankMacro1</definedName>
    <definedName name="수정내역">BlankMacro1</definedName>
    <definedName name="수주율" localSheetId="3">#REF!</definedName>
    <definedName name="수주율" localSheetId="7">#REF!</definedName>
    <definedName name="수주율" localSheetId="6">#REF!</definedName>
    <definedName name="수주율">#REF!</definedName>
    <definedName name="수중펌프150경비" localSheetId="3">#REF!</definedName>
    <definedName name="수중펌프150경비" localSheetId="6">#REF!</definedName>
    <definedName name="수중펌프150경비">#REF!</definedName>
    <definedName name="수중펌프150계" localSheetId="3">#REF!</definedName>
    <definedName name="수중펌프150계" localSheetId="6">#REF!</definedName>
    <definedName name="수중펌프150계">#REF!</definedName>
    <definedName name="수중펌프150노무비" localSheetId="3">#REF!</definedName>
    <definedName name="수중펌프150노무비" localSheetId="6">#REF!</definedName>
    <definedName name="수중펌프150노무비">#REF!</definedName>
    <definedName name="수중펌프150재료비" localSheetId="3">#REF!</definedName>
    <definedName name="수중펌프150재료비" localSheetId="6">#REF!</definedName>
    <definedName name="수중펌프150재료비">#REF!</definedName>
    <definedName name="순공사비" localSheetId="3">#REF!</definedName>
    <definedName name="순공사비" localSheetId="6">#REF!</definedName>
    <definedName name="순공사비">#REF!</definedName>
    <definedName name="순공사원가" localSheetId="3">#REF!</definedName>
    <definedName name="순공사원가" localSheetId="6">#REF!</definedName>
    <definedName name="순공사원가">#REF!</definedName>
    <definedName name="순성토">#N/A</definedName>
    <definedName name="스테인레스접합13노무비" localSheetId="3">#REF!</definedName>
    <definedName name="스테인레스접합13노무비" localSheetId="7">#REF!</definedName>
    <definedName name="스테인레스접합13노무비" localSheetId="6">#REF!</definedName>
    <definedName name="스테인레스접합13노무비">#REF!</definedName>
    <definedName name="스테인레스접합20노무비" localSheetId="3">#REF!</definedName>
    <definedName name="스테인레스접합20노무비" localSheetId="6">#REF!</definedName>
    <definedName name="스테인레스접합20노무비">#REF!</definedName>
    <definedName name="스테인레스접합25노무비" localSheetId="3">#REF!</definedName>
    <definedName name="스테인레스접합25노무비" localSheetId="6">#REF!</definedName>
    <definedName name="스테인레스접합25노무비">#REF!</definedName>
    <definedName name="스테인레스접합30노무비" localSheetId="3">#REF!</definedName>
    <definedName name="스테인레스접합30노무비" localSheetId="6">#REF!</definedName>
    <definedName name="스테인레스접합30노무비">#REF!</definedName>
    <definedName name="스테인레스접합40노무비" localSheetId="3">#REF!</definedName>
    <definedName name="스테인레스접합40노무비" localSheetId="6">#REF!</definedName>
    <definedName name="스테인레스접합40노무비">#REF!</definedName>
    <definedName name="스테인레스접합50노무비" localSheetId="3">#REF!</definedName>
    <definedName name="스테인레스접합50노무비" localSheetId="6">#REF!</definedName>
    <definedName name="스테인레스접합50노무비">#REF!</definedName>
    <definedName name="스테인레스접합60노무비" localSheetId="3">#REF!</definedName>
    <definedName name="스테인레스접합60노무비" localSheetId="6">#REF!</definedName>
    <definedName name="스테인레스접합60노무비">#REF!</definedName>
    <definedName name="스텐레스접합25" localSheetId="3">#REF!</definedName>
    <definedName name="스텐레스접합25" localSheetId="6">#REF!</definedName>
    <definedName name="스텐레스접합25">#REF!</definedName>
    <definedName name="스텐레스접합30" localSheetId="3">#REF!</definedName>
    <definedName name="스텐레스접합30" localSheetId="6">#REF!</definedName>
    <definedName name="스텐레스접합30">#REF!</definedName>
    <definedName name="스텐레스접합40" localSheetId="3">#REF!</definedName>
    <definedName name="스텐레스접합40" localSheetId="6">#REF!</definedName>
    <definedName name="스텐레스접합40">#REF!</definedName>
    <definedName name="스텐레스접합50" localSheetId="3">#REF!</definedName>
    <definedName name="스텐레스접합50" localSheetId="6">#REF!</definedName>
    <definedName name="스텐레스접합50">#REF!</definedName>
    <definedName name="스텐레스접합노13" localSheetId="3">#REF!</definedName>
    <definedName name="스텐레스접합노13" localSheetId="6">#REF!</definedName>
    <definedName name="스텐레스접합노13">#REF!</definedName>
    <definedName name="스텐레스접합노20" localSheetId="3">#REF!</definedName>
    <definedName name="스텐레스접합노20" localSheetId="6">#REF!</definedName>
    <definedName name="스텐레스접합노20">#REF!</definedName>
    <definedName name="스튜디오소계" localSheetId="3">#REF!</definedName>
    <definedName name="스튜디오소계" localSheetId="6">#REF!</definedName>
    <definedName name="스튜디오소계">#REF!</definedName>
    <definedName name="슬레이트공" localSheetId="3">#REF!</definedName>
    <definedName name="슬레이트공" localSheetId="6">#REF!</definedName>
    <definedName name="슬레이트공">#REF!</definedName>
    <definedName name="시공측량사" localSheetId="3">#REF!</definedName>
    <definedName name="시공측량사" localSheetId="6">#REF!</definedName>
    <definedName name="시공측량사">#REF!</definedName>
    <definedName name="시공측량사조수" localSheetId="3">#REF!</definedName>
    <definedName name="시공측량사조수" localSheetId="6">#REF!</definedName>
    <definedName name="시공측량사조수">#REF!</definedName>
    <definedName name="시멘트운반">#N/A</definedName>
    <definedName name="시멘트운반계" localSheetId="3">#REF!</definedName>
    <definedName name="시멘트운반계" localSheetId="7">#REF!</definedName>
    <definedName name="시멘트운반계" localSheetId="6">#REF!</definedName>
    <definedName name="시멘트운반계">#REF!</definedName>
    <definedName name="시멘트운반상차료경비" localSheetId="3">#REF!</definedName>
    <definedName name="시멘트운반상차료경비" localSheetId="6">#REF!</definedName>
    <definedName name="시멘트운반상차료경비">#REF!</definedName>
    <definedName name="시멘트운반상차료계" localSheetId="3">#REF!</definedName>
    <definedName name="시멘트운반상차료계" localSheetId="6">#REF!</definedName>
    <definedName name="시멘트운반상차료계">#REF!</definedName>
    <definedName name="시멘트운반상차료노무비" localSheetId="3">#REF!</definedName>
    <definedName name="시멘트운반상차료노무비" localSheetId="6">#REF!</definedName>
    <definedName name="시멘트운반상차료노무비">#REF!</definedName>
    <definedName name="시멘트운반상차료재료비" localSheetId="3">#REF!</definedName>
    <definedName name="시멘트운반상차료재료비" localSheetId="6">#REF!</definedName>
    <definedName name="시멘트운반상차료재료비">#REF!</definedName>
    <definedName name="시멘트운반운반비경비" localSheetId="3">#REF!</definedName>
    <definedName name="시멘트운반운반비경비" localSheetId="6">#REF!</definedName>
    <definedName name="시멘트운반운반비경비">#REF!</definedName>
    <definedName name="시멘트운반운반비계" localSheetId="3">#REF!</definedName>
    <definedName name="시멘트운반운반비계" localSheetId="6">#REF!</definedName>
    <definedName name="시멘트운반운반비계">#REF!</definedName>
    <definedName name="시멘트운반운반비노무비" localSheetId="3">#REF!</definedName>
    <definedName name="시멘트운반운반비노무비" localSheetId="6">#REF!</definedName>
    <definedName name="시멘트운반운반비노무비">#REF!</definedName>
    <definedName name="시멘트운반운반비재료비" localSheetId="3">#REF!</definedName>
    <definedName name="시멘트운반운반비재료비" localSheetId="6">#REF!</definedName>
    <definedName name="시멘트운반운반비재료비">#REF!</definedName>
    <definedName name="시멘트운반하차료경비" localSheetId="3">#REF!</definedName>
    <definedName name="시멘트운반하차료경비" localSheetId="6">#REF!</definedName>
    <definedName name="시멘트운반하차료경비">#REF!</definedName>
    <definedName name="시멘트운반하차료계" localSheetId="3">#REF!</definedName>
    <definedName name="시멘트운반하차료계" localSheetId="6">#REF!</definedName>
    <definedName name="시멘트운반하차료계">#REF!</definedName>
    <definedName name="시멘트운반하차료노무비" localSheetId="3">#REF!</definedName>
    <definedName name="시멘트운반하차료노무비" localSheetId="6">#REF!</definedName>
    <definedName name="시멘트운반하차료노무비">#REF!</definedName>
    <definedName name="시멘트운반하차료재료비" localSheetId="3">#REF!</definedName>
    <definedName name="시멘트운반하차료재료비" localSheetId="6">#REF!</definedName>
    <definedName name="시멘트운반하차료재료비">#REF!</definedName>
    <definedName name="시설물수량" localSheetId="3">#REF!</definedName>
    <definedName name="시설물수량" localSheetId="6">#REF!</definedName>
    <definedName name="시설물수량">#REF!</definedName>
    <definedName name="시작" localSheetId="3">#REF!</definedName>
    <definedName name="시작" localSheetId="6">#REF!</definedName>
    <definedName name="시작">#REF!</definedName>
    <definedName name="시험보조수" localSheetId="3">#REF!</definedName>
    <definedName name="시험보조수" localSheetId="6">#REF!</definedName>
    <definedName name="시험보조수">#REF!</definedName>
    <definedName name="시험사1급" localSheetId="3">#REF!</definedName>
    <definedName name="시험사1급" localSheetId="6">#REF!</definedName>
    <definedName name="시험사1급">#REF!</definedName>
    <definedName name="시험사2급" localSheetId="3">#REF!</definedName>
    <definedName name="시험사2급" localSheetId="6">#REF!</definedName>
    <definedName name="시험사2급">#REF!</definedName>
    <definedName name="시험사3급" localSheetId="3">#REF!</definedName>
    <definedName name="시험사3급" localSheetId="6">#REF!</definedName>
    <definedName name="시험사3급">#REF!</definedName>
    <definedName name="시험사4급" localSheetId="3">#REF!</definedName>
    <definedName name="시험사4급" localSheetId="6">#REF!</definedName>
    <definedName name="시험사4급">#REF!</definedName>
    <definedName name="식재수량" localSheetId="3">#REF!</definedName>
    <definedName name="식재수량" localSheetId="6">#REF!</definedName>
    <definedName name="식재수량">#REF!</definedName>
    <definedName name="식재수량표" localSheetId="3">#REF!</definedName>
    <definedName name="식재수량표" localSheetId="6">#REF!</definedName>
    <definedName name="식재수량표">#REF!</definedName>
    <definedName name="신성" localSheetId="3">#REF!</definedName>
    <definedName name="신성" localSheetId="6">#REF!</definedName>
    <definedName name="신성">#REF!</definedName>
    <definedName name="신성감" localSheetId="3">#REF!</definedName>
    <definedName name="신성감" localSheetId="6">#REF!</definedName>
    <definedName name="신성감">#REF!</definedName>
    <definedName name="신호등" localSheetId="3">#REF!</definedName>
    <definedName name="신호등" localSheetId="6">#REF!</definedName>
    <definedName name="신호등">#REF!</definedName>
    <definedName name="신호등산출근거" localSheetId="3">#REF!</definedName>
    <definedName name="신호등산출근거" localSheetId="6">#REF!</definedName>
    <definedName name="신호등산출근거">#REF!</definedName>
    <definedName name="심우" localSheetId="3">#REF!</definedName>
    <definedName name="심우" localSheetId="6">#REF!</definedName>
    <definedName name="심우">#REF!</definedName>
    <definedName name="심우을" localSheetId="3">#REF!</definedName>
    <definedName name="심우을" localSheetId="6">#REF!</definedName>
    <definedName name="심우을">#REF!</definedName>
    <definedName name="ㅇ" localSheetId="3">#REF!</definedName>
    <definedName name="ㅇ" localSheetId="6">#REF!</definedName>
    <definedName name="ㅇ">#REF!</definedName>
    <definedName name="ㅇ227" localSheetId="3">#REF!</definedName>
    <definedName name="ㅇ227" localSheetId="6">#REF!</definedName>
    <definedName name="ㅇ227">#REF!</definedName>
    <definedName name="ㅇㄹㅇㄹ" localSheetId="3">#REF!</definedName>
    <definedName name="ㅇㄹㅇㄹ" localSheetId="6">#REF!</definedName>
    <definedName name="ㅇㄹㅇㄹ">#REF!</definedName>
    <definedName name="ㅇㅇ" localSheetId="3">#REF!</definedName>
    <definedName name="ㅇㅇ" localSheetId="6">#REF!</definedName>
    <definedName name="ㅇㅇ">#REF!</definedName>
    <definedName name="ㅇㅇㅇ" localSheetId="3">#REF!</definedName>
    <definedName name="ㅇㅇㅇ" localSheetId="6">#REF!</definedName>
    <definedName name="ㅇㅇㅇ">#REF!</definedName>
    <definedName name="아" localSheetId="3">BlankMacro1</definedName>
    <definedName name="아" localSheetId="7">BlankMacro1</definedName>
    <definedName name="아" localSheetId="6">BlankMacro1</definedName>
    <definedName name="아">BlankMacro1</definedName>
    <definedName name="아늘믿" localSheetId="3">BlankMacro1</definedName>
    <definedName name="아늘믿" localSheetId="7">BlankMacro1</definedName>
    <definedName name="아늘믿" localSheetId="6">BlankMacro1</definedName>
    <definedName name="아늘믿">BlankMacro1</definedName>
    <definedName name="아니" localSheetId="3">BlankMacro1</definedName>
    <definedName name="아니" localSheetId="7">BlankMacro1</definedName>
    <definedName name="아니" localSheetId="6">BlankMacro1</definedName>
    <definedName name="아니">BlankMacro1</definedName>
    <definedName name="아다" localSheetId="3">BlankMacro1</definedName>
    <definedName name="아다" localSheetId="7">BlankMacro1</definedName>
    <definedName name="아다" localSheetId="6">BlankMacro1</definedName>
    <definedName name="아다">BlankMacro1</definedName>
    <definedName name="아디" localSheetId="3">BlankMacro1</definedName>
    <definedName name="아디" localSheetId="7">BlankMacro1</definedName>
    <definedName name="아디" localSheetId="6">BlankMacro1</definedName>
    <definedName name="아디">BlankMacro1</definedName>
    <definedName name="아서" localSheetId="3">BlankMacro1</definedName>
    <definedName name="아서" localSheetId="7">BlankMacro1</definedName>
    <definedName name="아서" localSheetId="6">BlankMacro1</definedName>
    <definedName name="아서">BlankMacro1</definedName>
    <definedName name="아스콘기층" localSheetId="3">#REF!</definedName>
    <definedName name="아스콘기층" localSheetId="7">#REF!</definedName>
    <definedName name="아스콘기층" localSheetId="6">#REF!</definedName>
    <definedName name="아스콘기층">#REF!</definedName>
    <definedName name="아스콘수량" localSheetId="3">#REF!</definedName>
    <definedName name="아스콘수량" localSheetId="6">#REF!</definedName>
    <definedName name="아스콘수량">#REF!</definedName>
    <definedName name="아스콘잔재처리경비" localSheetId="3">#REF!</definedName>
    <definedName name="아스콘잔재처리경비" localSheetId="6">#REF!</definedName>
    <definedName name="아스콘잔재처리경비">#REF!</definedName>
    <definedName name="아스콘잔재처리계" localSheetId="3">#REF!</definedName>
    <definedName name="아스콘잔재처리계" localSheetId="6">#REF!</definedName>
    <definedName name="아스콘잔재처리계">#REF!</definedName>
    <definedName name="아스콘잔재처리노무비" localSheetId="3">#REF!</definedName>
    <definedName name="아스콘잔재처리노무비" localSheetId="6">#REF!</definedName>
    <definedName name="아스콘잔재처리노무비">#REF!</definedName>
    <definedName name="아스콘잔재처리재료비" localSheetId="3">#REF!</definedName>
    <definedName name="아스콘잔재처리재료비" localSheetId="6">#REF!</definedName>
    <definedName name="아스콘잔재처리재료비">#REF!</definedName>
    <definedName name="아스콘표층" localSheetId="3">#REF!</definedName>
    <definedName name="아스콘표층" localSheetId="6">#REF!</definedName>
    <definedName name="아스콘표층">#REF!</definedName>
    <definedName name="아스타일공" localSheetId="3">#REF!</definedName>
    <definedName name="아스타일공" localSheetId="6">#REF!</definedName>
    <definedName name="아스타일공">#REF!</definedName>
    <definedName name="아스팔트기층" localSheetId="3">#REF!</definedName>
    <definedName name="아스팔트기층" localSheetId="6">#REF!</definedName>
    <definedName name="아스팔트기층">#REF!</definedName>
    <definedName name="아스팔트운반dm계" localSheetId="3">#REF!</definedName>
    <definedName name="아스팔트운반dm계" localSheetId="6">#REF!</definedName>
    <definedName name="아스팔트운반dm계">#REF!</definedName>
    <definedName name="아스팔트운반dm재료비" localSheetId="3">#REF!</definedName>
    <definedName name="아스팔트운반dm재료비" localSheetId="6">#REF!</definedName>
    <definedName name="아스팔트운반dm재료비">#REF!</definedName>
    <definedName name="아스팔트운반경" localSheetId="3">#REF!</definedName>
    <definedName name="아스팔트운반경" localSheetId="6">#REF!</definedName>
    <definedName name="아스팔트운반경">#REF!</definedName>
    <definedName name="아스팔트운반노" localSheetId="3">#REF!</definedName>
    <definedName name="아스팔트운반노" localSheetId="6">#REF!</definedName>
    <definedName name="아스팔트운반노">#REF!</definedName>
    <definedName name="아스팔트운반운반비경비" localSheetId="3">#REF!</definedName>
    <definedName name="아스팔트운반운반비경비" localSheetId="6">#REF!</definedName>
    <definedName name="아스팔트운반운반비경비">#REF!</definedName>
    <definedName name="아스팔트운반운반비계" localSheetId="3">#REF!</definedName>
    <definedName name="아스팔트운반운반비계" localSheetId="6">#REF!</definedName>
    <definedName name="아스팔트운반운반비계">#REF!</definedName>
    <definedName name="아스팔트운반운반비노무비" localSheetId="3">#REF!</definedName>
    <definedName name="아스팔트운반운반비노무비" localSheetId="6">#REF!</definedName>
    <definedName name="아스팔트운반운반비노무비">#REF!</definedName>
    <definedName name="아스팔트운반운반비재료비" localSheetId="3">#REF!</definedName>
    <definedName name="아스팔트운반운반비재료비" localSheetId="6">#REF!</definedName>
    <definedName name="아스팔트운반운반비재료비">#REF!</definedName>
    <definedName name="아스팔트운반재" localSheetId="3">#REF!</definedName>
    <definedName name="아스팔트운반재" localSheetId="6">#REF!</definedName>
    <definedName name="아스팔트운반재">#REF!</definedName>
    <definedName name="아스팔트운반톤경비" localSheetId="3">#REF!</definedName>
    <definedName name="아스팔트운반톤경비" localSheetId="6">#REF!</definedName>
    <definedName name="아스팔트운반톤경비">#REF!</definedName>
    <definedName name="아스팔트운반톤계" localSheetId="3">#REF!</definedName>
    <definedName name="아스팔트운반톤계" localSheetId="6">#REF!</definedName>
    <definedName name="아스팔트운반톤계">#REF!</definedName>
    <definedName name="아스팔트운반톤노무비" localSheetId="3">#REF!</definedName>
    <definedName name="아스팔트운반톤노무비" localSheetId="6">#REF!</definedName>
    <definedName name="아스팔트운반톤노무비">#REF!</definedName>
    <definedName name="아스팔트운반톤재료비" localSheetId="3">#REF!</definedName>
    <definedName name="아스팔트운반톤재료비" localSheetId="6">#REF!</definedName>
    <definedName name="아스팔트운반톤재료비">#REF!</definedName>
    <definedName name="아스팔트운반하차료경비" localSheetId="3">#REF!</definedName>
    <definedName name="아스팔트운반하차료경비" localSheetId="6">#REF!</definedName>
    <definedName name="아스팔트운반하차료경비">#REF!</definedName>
    <definedName name="아스팔트운반하차료계" localSheetId="3">#REF!</definedName>
    <definedName name="아스팔트운반하차료계" localSheetId="6">#REF!</definedName>
    <definedName name="아스팔트운반하차료계">#REF!</definedName>
    <definedName name="아스팔트운반하차료노무비" localSheetId="3">#REF!</definedName>
    <definedName name="아스팔트운반하차료노무비" localSheetId="6">#REF!</definedName>
    <definedName name="아스팔트운반하차료노무비">#REF!</definedName>
    <definedName name="아스팔트운반하차료재료비" localSheetId="3">#REF!</definedName>
    <definedName name="아스팔트운반하차료재료비" localSheetId="6">#REF!</definedName>
    <definedName name="아스팔트운반하차료재료비">#REF!</definedName>
    <definedName name="아스팔트포장캇타계" localSheetId="3">#REF!</definedName>
    <definedName name="아스팔트포장캇타계" localSheetId="6">#REF!</definedName>
    <definedName name="아스팔트포장캇타계">#REF!</definedName>
    <definedName name="아스팔트포장파괴0.2경비" localSheetId="3">#REF!</definedName>
    <definedName name="아스팔트포장파괴0.2경비" localSheetId="6">#REF!</definedName>
    <definedName name="아스팔트포장파괴0.2경비">#REF!</definedName>
    <definedName name="아스팔트포장파괴0.2계" localSheetId="3">#REF!</definedName>
    <definedName name="아스팔트포장파괴0.2계" localSheetId="6">#REF!</definedName>
    <definedName name="아스팔트포장파괴0.2계">#REF!</definedName>
    <definedName name="아스팔트포장파괴0.2기계경비" localSheetId="3">#REF!</definedName>
    <definedName name="아스팔트포장파괴0.2기계경비" localSheetId="6">#REF!</definedName>
    <definedName name="아스팔트포장파괴0.2기계경비">#REF!</definedName>
    <definedName name="아스팔트포장파괴0.2기계계" localSheetId="3">#REF!</definedName>
    <definedName name="아스팔트포장파괴0.2기계계" localSheetId="6">#REF!</definedName>
    <definedName name="아스팔트포장파괴0.2기계계">#REF!</definedName>
    <definedName name="아스팔트포장파괴0.2기계노무비" localSheetId="3">#REF!</definedName>
    <definedName name="아스팔트포장파괴0.2기계노무비" localSheetId="6">#REF!</definedName>
    <definedName name="아스팔트포장파괴0.2기계노무비">#REF!</definedName>
    <definedName name="아스팔트포장파괴0.2기계재료비" localSheetId="3">#REF!</definedName>
    <definedName name="아스팔트포장파괴0.2기계재료비" localSheetId="6">#REF!</definedName>
    <definedName name="아스팔트포장파괴0.2기계재료비">#REF!</definedName>
    <definedName name="아스팔트포장파괴0.2노무비" localSheetId="3">#REF!</definedName>
    <definedName name="아스팔트포장파괴0.2노무비" localSheetId="6">#REF!</definedName>
    <definedName name="아스팔트포장파괴0.2노무비">#REF!</definedName>
    <definedName name="아스팔트포장파괴0.2인력계" localSheetId="3">#REF!</definedName>
    <definedName name="아스팔트포장파괴0.2인력계" localSheetId="6">#REF!</definedName>
    <definedName name="아스팔트포장파괴0.2인력계">#REF!</definedName>
    <definedName name="아스팔트포장파괴0.2인력노무비" localSheetId="3">#REF!</definedName>
    <definedName name="아스팔트포장파괴0.2인력노무비" localSheetId="6">#REF!</definedName>
    <definedName name="아스팔트포장파괴0.2인력노무비">#REF!</definedName>
    <definedName name="아스팔트포장파괴0.2재료비" localSheetId="3">#REF!</definedName>
    <definedName name="아스팔트포장파괴0.2재료비" localSheetId="6">#REF!</definedName>
    <definedName name="아스팔트포장파괴0.2재료비">#REF!</definedName>
    <definedName name="아스팔트포장파괴0.2치즐계" localSheetId="3">#REF!</definedName>
    <definedName name="아스팔트포장파괴0.2치즐계" localSheetId="6">#REF!</definedName>
    <definedName name="아스팔트포장파괴0.2치즐계">#REF!</definedName>
    <definedName name="아스팔트포장파괴0.2치즐재료비" localSheetId="3">#REF!</definedName>
    <definedName name="아스팔트포장파괴0.2치즐재료비" localSheetId="6">#REF!</definedName>
    <definedName name="아스팔트포장파괴0.2치즐재료비">#REF!</definedName>
    <definedName name="아스팔트포장파괴0.4경비" localSheetId="3">#REF!</definedName>
    <definedName name="아스팔트포장파괴0.4경비" localSheetId="6">#REF!</definedName>
    <definedName name="아스팔트포장파괴0.4경비">#REF!</definedName>
    <definedName name="아스팔트포장파괴0.4계" localSheetId="3">#REF!</definedName>
    <definedName name="아스팔트포장파괴0.4계" localSheetId="6">#REF!</definedName>
    <definedName name="아스팔트포장파괴0.4계">#REF!</definedName>
    <definedName name="아스팔트포장파괴0.4기계계" localSheetId="3">#REF!</definedName>
    <definedName name="아스팔트포장파괴0.4기계계" localSheetId="6">#REF!</definedName>
    <definedName name="아스팔트포장파괴0.4기계계">#REF!</definedName>
    <definedName name="아스팔트포장파괴0.4노무비" localSheetId="3">#REF!</definedName>
    <definedName name="아스팔트포장파괴0.4노무비" localSheetId="6">#REF!</definedName>
    <definedName name="아스팔트포장파괴0.4노무비">#REF!</definedName>
    <definedName name="아스팔트포장파괴0.4작업보조원계" localSheetId="3">#REF!</definedName>
    <definedName name="아스팔트포장파괴0.4작업보조원계" localSheetId="6">#REF!</definedName>
    <definedName name="아스팔트포장파괴0.4작업보조원계">#REF!</definedName>
    <definedName name="아스팔트포장파괴0.4재료비" localSheetId="3">#REF!</definedName>
    <definedName name="아스팔트포장파괴0.4재료비" localSheetId="6">#REF!</definedName>
    <definedName name="아스팔트포장파괴0.4재료비">#REF!</definedName>
    <definedName name="아스팔트포장파괴0.4치즐계" localSheetId="3">#REF!</definedName>
    <definedName name="아스팔트포장파괴0.4치즐계" localSheetId="6">#REF!</definedName>
    <definedName name="아스팔트포장파괴0.4치즐계">#REF!</definedName>
    <definedName name="아스팔트포장파괴0.7경비" localSheetId="3">#REF!</definedName>
    <definedName name="아스팔트포장파괴0.7경비" localSheetId="6">#REF!</definedName>
    <definedName name="아스팔트포장파괴0.7경비">#REF!</definedName>
    <definedName name="아스팔트포장파괴0.7계" localSheetId="3">#REF!</definedName>
    <definedName name="아스팔트포장파괴0.7계" localSheetId="6">#REF!</definedName>
    <definedName name="아스팔트포장파괴0.7계">#REF!</definedName>
    <definedName name="아스팔트포장파괴0.7기계계" localSheetId="3">#REF!</definedName>
    <definedName name="아스팔트포장파괴0.7기계계" localSheetId="6">#REF!</definedName>
    <definedName name="아스팔트포장파괴0.7기계계">#REF!</definedName>
    <definedName name="아스팔트포장파괴0.7노무비" localSheetId="3">#REF!</definedName>
    <definedName name="아스팔트포장파괴0.7노무비" localSheetId="6">#REF!</definedName>
    <definedName name="아스팔트포장파괴0.7노무비">#REF!</definedName>
    <definedName name="아스팔트포장파괴0.7작업보조원경비" localSheetId="3">#REF!</definedName>
    <definedName name="아스팔트포장파괴0.7작업보조원경비" localSheetId="6">#REF!</definedName>
    <definedName name="아스팔트포장파괴0.7작업보조원경비">#REF!</definedName>
    <definedName name="아스팔트포장파괴0.7작업보조원계" localSheetId="3">#REF!</definedName>
    <definedName name="아스팔트포장파괴0.7작업보조원계" localSheetId="6">#REF!</definedName>
    <definedName name="아스팔트포장파괴0.7작업보조원계">#REF!</definedName>
    <definedName name="아스팔트포장파괴0.7작업보조원재료비" localSheetId="3">#REF!</definedName>
    <definedName name="아스팔트포장파괴0.7작업보조원재료비" localSheetId="6">#REF!</definedName>
    <definedName name="아스팔트포장파괴0.7작업보조원재료비">#REF!</definedName>
    <definedName name="아스팔트포장파괴0.7재료비" localSheetId="3">#REF!</definedName>
    <definedName name="아스팔트포장파괴0.7재료비" localSheetId="6">#REF!</definedName>
    <definedName name="아스팔트포장파괴0.7재료비">#REF!</definedName>
    <definedName name="아스팔트포장파괴0.7치즐경비" localSheetId="3">#REF!</definedName>
    <definedName name="아스팔트포장파괴0.7치즐경비" localSheetId="6">#REF!</definedName>
    <definedName name="아스팔트포장파괴0.7치즐경비">#REF!</definedName>
    <definedName name="아스팔트포장파괴0.7치즐계" localSheetId="3">#REF!</definedName>
    <definedName name="아스팔트포장파괴0.7치즐계" localSheetId="6">#REF!</definedName>
    <definedName name="아스팔트포장파괴0.7치즐계">#REF!</definedName>
    <definedName name="아스팔트포장파괴0.7치즐노무비" localSheetId="3">#REF!</definedName>
    <definedName name="아스팔트포장파괴0.7치즐노무비" localSheetId="6">#REF!</definedName>
    <definedName name="아스팔트포장파괴0.7치즐노무비">#REF!</definedName>
    <definedName name="아스팔트표층" localSheetId="3">#REF!</definedName>
    <definedName name="아스팔트표층" localSheetId="6">#REF!</definedName>
    <definedName name="아스팔트표층">#REF!</definedName>
    <definedName name="아연도철선10" localSheetId="3">#REF!</definedName>
    <definedName name="아연도철선10" localSheetId="6">#REF!</definedName>
    <definedName name="아연도철선10">#REF!</definedName>
    <definedName name="아절단경" localSheetId="3">#REF!</definedName>
    <definedName name="아절단경" localSheetId="6">#REF!</definedName>
    <definedName name="아절단경">#REF!</definedName>
    <definedName name="아절단노" localSheetId="3">#REF!</definedName>
    <definedName name="아절단노" localSheetId="6">#REF!</definedName>
    <definedName name="아절단노">#REF!</definedName>
    <definedName name="아절단재" localSheetId="3">#REF!</definedName>
    <definedName name="아절단재" localSheetId="6">#REF!</definedName>
    <definedName name="아절단재">#REF!</definedName>
    <definedName name="아파괴경0.4" localSheetId="3">#REF!</definedName>
    <definedName name="아파괴경0.4" localSheetId="6">#REF!</definedName>
    <definedName name="아파괴경0.4">#REF!</definedName>
    <definedName name="아파괴경0.7" localSheetId="3">#REF!</definedName>
    <definedName name="아파괴경0.7" localSheetId="6">#REF!</definedName>
    <definedName name="아파괴경0.7">#REF!</definedName>
    <definedName name="아파괴노0.4" localSheetId="3">#REF!</definedName>
    <definedName name="아파괴노0.4" localSheetId="6">#REF!</definedName>
    <definedName name="아파괴노0.4">#REF!</definedName>
    <definedName name="아파괴노0.7" localSheetId="3">#REF!</definedName>
    <definedName name="아파괴노0.7" localSheetId="6">#REF!</definedName>
    <definedName name="아파괴노0.7">#REF!</definedName>
    <definedName name="아파괴인노" localSheetId="3">#REF!</definedName>
    <definedName name="아파괴인노" localSheetId="6">#REF!</definedName>
    <definedName name="아파괴인노">#REF!</definedName>
    <definedName name="아파괴인재" localSheetId="3">#REF!</definedName>
    <definedName name="아파괴인재" localSheetId="6">#REF!</definedName>
    <definedName name="아파괴인재">#REF!</definedName>
    <definedName name="아파괴재0.4" localSheetId="3">#REF!</definedName>
    <definedName name="아파괴재0.4" localSheetId="6">#REF!</definedName>
    <definedName name="아파괴재0.4">#REF!</definedName>
    <definedName name="아파괴재0.7" localSheetId="3">#REF!</definedName>
    <definedName name="아파괴재0.7" localSheetId="6">#REF!</definedName>
    <definedName name="아파괴재0.7">#REF!</definedName>
    <definedName name="아포장복구30경" localSheetId="3">#REF!</definedName>
    <definedName name="아포장복구30경" localSheetId="6">#REF!</definedName>
    <definedName name="아포장복구30경">#REF!</definedName>
    <definedName name="아포장복구30노" localSheetId="3">#REF!</definedName>
    <definedName name="아포장복구30노" localSheetId="6">#REF!</definedName>
    <definedName name="아포장복구30노">#REF!</definedName>
    <definedName name="아포장복구30재" localSheetId="3">#REF!</definedName>
    <definedName name="아포장복구30재" localSheetId="6">#REF!</definedName>
    <definedName name="아포장복구30재">#REF!</definedName>
    <definedName name="아포장복구50경" localSheetId="3">#REF!</definedName>
    <definedName name="아포장복구50경" localSheetId="6">#REF!</definedName>
    <definedName name="아포장복구50경">#REF!</definedName>
    <definedName name="아포장복구50노" localSheetId="3">#REF!</definedName>
    <definedName name="아포장복구50노" localSheetId="6">#REF!</definedName>
    <definedName name="아포장복구50노">#REF!</definedName>
    <definedName name="아포장복구50재" localSheetId="3">#REF!</definedName>
    <definedName name="아포장복구50재" localSheetId="6">#REF!</definedName>
    <definedName name="아포장복구50재">#REF!</definedName>
    <definedName name="안" localSheetId="3">#REF!</definedName>
    <definedName name="안" localSheetId="6">#REF!</definedName>
    <definedName name="안">#REF!</definedName>
    <definedName name="안노" localSheetId="3">#REF!</definedName>
    <definedName name="안노" localSheetId="6">#REF!</definedName>
    <definedName name="안노">#REF!</definedName>
    <definedName name="안전A1219" localSheetId="3">#REF!</definedName>
    <definedName name="안전A1219" localSheetId="6">#REF!</definedName>
    <definedName name="안전A1219">#REF!</definedName>
    <definedName name="안전관리비" localSheetId="3">#REF!</definedName>
    <definedName name="안전관리비" localSheetId="6">#REF!</definedName>
    <definedName name="안전관리비">#REF!</definedName>
    <definedName name="안전관리비요율" localSheetId="3">#REF!</definedName>
    <definedName name="안전관리비요율" localSheetId="6">#REF!</definedName>
    <definedName name="안전관리비요율">#REF!</definedName>
    <definedName name="안전관리비요율_변경" localSheetId="3">#REF!</definedName>
    <definedName name="안전관리비요율_변경" localSheetId="6">#REF!</definedName>
    <definedName name="안전관리비요율_변경">#REF!</definedName>
    <definedName name="안전훼스노" localSheetId="3">#REF!</definedName>
    <definedName name="안전훼스노" localSheetId="6">#REF!</definedName>
    <definedName name="안전훼스노">#REF!</definedName>
    <definedName name="안전휀스경" localSheetId="3">#REF!</definedName>
    <definedName name="안전휀스경" localSheetId="6">#REF!</definedName>
    <definedName name="안전휀스경">#REF!</definedName>
    <definedName name="안전휀스노" localSheetId="3">#REF!</definedName>
    <definedName name="안전휀스노" localSheetId="6">#REF!</definedName>
    <definedName name="안전휀스노">#REF!</definedName>
    <definedName name="안전휀스재" localSheetId="3">#REF!</definedName>
    <definedName name="안전휀스재" localSheetId="6">#REF!</definedName>
    <definedName name="안전휀스재">#REF!</definedName>
    <definedName name="암1" localSheetId="3">#REF!</definedName>
    <definedName name="암1" localSheetId="6">#REF!</definedName>
    <definedName name="암1">#REF!</definedName>
    <definedName name="암거수량" localSheetId="3">#REF!</definedName>
    <definedName name="암거수량" localSheetId="6">#REF!</definedName>
    <definedName name="암거수량">#REF!</definedName>
    <definedName name="압륜접합노100" localSheetId="3">#REF!</definedName>
    <definedName name="압륜접합노100" localSheetId="6">#REF!</definedName>
    <definedName name="압륜접합노100">#REF!</definedName>
    <definedName name="압륜접합노150" localSheetId="3">#REF!</definedName>
    <definedName name="압륜접합노150" localSheetId="6">#REF!</definedName>
    <definedName name="압륜접합노150">#REF!</definedName>
    <definedName name="압륜접합노200" localSheetId="3">#REF!</definedName>
    <definedName name="압륜접합노200" localSheetId="6">#REF!</definedName>
    <definedName name="압륜접합노200">#REF!</definedName>
    <definedName name="압륜접합노250" localSheetId="3">#REF!</definedName>
    <definedName name="압륜접합노250" localSheetId="6">#REF!</definedName>
    <definedName name="압륜접합노250">#REF!</definedName>
    <definedName name="압륜접합노80" localSheetId="3">#REF!</definedName>
    <definedName name="압륜접합노80" localSheetId="6">#REF!</definedName>
    <definedName name="압륜접합노80">#REF!</definedName>
    <definedName name="앵커볼트설치경비" localSheetId="3">#REF!</definedName>
    <definedName name="앵커볼트설치경비" localSheetId="6">#REF!</definedName>
    <definedName name="앵커볼트설치경비">#REF!</definedName>
    <definedName name="앵커볼트설치노무비" localSheetId="3">#REF!</definedName>
    <definedName name="앵커볼트설치노무비" localSheetId="6">#REF!</definedName>
    <definedName name="앵커볼트설치노무비">#REF!</definedName>
    <definedName name="앵커볼트설치재료비" localSheetId="3">#REF!</definedName>
    <definedName name="앵커볼트설치재료비" localSheetId="6">#REF!</definedName>
    <definedName name="앵커볼트설치재료비">#REF!</definedName>
    <definedName name="야" localSheetId="3">#REF!</definedName>
    <definedName name="야" localSheetId="6">#REF!</definedName>
    <definedName name="야">#REF!</definedName>
    <definedName name="약" localSheetId="3">#REF!</definedName>
    <definedName name="약" localSheetId="6">#REF!</definedName>
    <definedName name="약">#REF!</definedName>
    <definedName name="양생공" localSheetId="3">#REF!</definedName>
    <definedName name="양생공" localSheetId="6">#REF!</definedName>
    <definedName name="양생공">#REF!</definedName>
    <definedName name="양수기100경비" localSheetId="3">#REF!</definedName>
    <definedName name="양수기100경비" localSheetId="6">#REF!</definedName>
    <definedName name="양수기100경비">#REF!</definedName>
    <definedName name="양수기100계" localSheetId="3">#REF!</definedName>
    <definedName name="양수기100계" localSheetId="6">#REF!</definedName>
    <definedName name="양수기100계">#REF!</definedName>
    <definedName name="양수기100노무비" localSheetId="3">#REF!</definedName>
    <definedName name="양수기100노무비" localSheetId="6">#REF!</definedName>
    <definedName name="양수기100노무비">#REF!</definedName>
    <definedName name="양수기100재료비" localSheetId="3">#REF!</definedName>
    <definedName name="양수기100재료비" localSheetId="6">#REF!</definedName>
    <definedName name="양수기100재료비">#REF!</definedName>
    <definedName name="양수기150경비" localSheetId="3">#REF!</definedName>
    <definedName name="양수기150경비" localSheetId="6">#REF!</definedName>
    <definedName name="양수기150경비">#REF!</definedName>
    <definedName name="양수기150계" localSheetId="3">#REF!</definedName>
    <definedName name="양수기150계" localSheetId="6">#REF!</definedName>
    <definedName name="양수기150계">#REF!</definedName>
    <definedName name="양수기150노무비" localSheetId="3">#REF!</definedName>
    <definedName name="양수기150노무비" localSheetId="6">#REF!</definedName>
    <definedName name="양수기150노무비">#REF!</definedName>
    <definedName name="양수기150재료비" localSheetId="3">#REF!</definedName>
    <definedName name="양수기150재료비" localSheetId="6">#REF!</definedName>
    <definedName name="양수기150재료비">#REF!</definedName>
    <definedName name="양수기2대조합경비" localSheetId="3">#REF!</definedName>
    <definedName name="양수기2대조합경비" localSheetId="6">#REF!</definedName>
    <definedName name="양수기2대조합경비">#REF!</definedName>
    <definedName name="양수기2대조합노무비" localSheetId="3">#REF!</definedName>
    <definedName name="양수기2대조합노무비" localSheetId="6">#REF!</definedName>
    <definedName name="양수기2대조합노무비">#REF!</definedName>
    <definedName name="양수기2대조합재료비" localSheetId="3">#REF!</definedName>
    <definedName name="양수기2대조합재료비" localSheetId="6">#REF!</definedName>
    <definedName name="양수기2대조합재료비">#REF!</definedName>
    <definedName name="양수기50계" localSheetId="3">#REF!</definedName>
    <definedName name="양수기50계" localSheetId="6">#REF!</definedName>
    <definedName name="양수기50계">#REF!</definedName>
    <definedName name="양수기50노무비" localSheetId="3">#REF!</definedName>
    <definedName name="양수기50노무비" localSheetId="6">#REF!</definedName>
    <definedName name="양수기50노무비">#REF!</definedName>
    <definedName name="양수기50재료비" localSheetId="3">#REF!</definedName>
    <definedName name="양수기50재료비" localSheetId="6">#REF!</definedName>
    <definedName name="양수기50재료비">#REF!</definedName>
    <definedName name="양수기80경비" localSheetId="3">#REF!</definedName>
    <definedName name="양수기80경비" localSheetId="6">#REF!</definedName>
    <definedName name="양수기80경비">#REF!</definedName>
    <definedName name="양수기80계" localSheetId="3">#REF!</definedName>
    <definedName name="양수기80계" localSheetId="6">#REF!</definedName>
    <definedName name="양수기80계">#REF!</definedName>
    <definedName name="양수기80노무비" localSheetId="3">#REF!</definedName>
    <definedName name="양수기80노무비" localSheetId="6">#REF!</definedName>
    <definedName name="양수기80노무비">#REF!</definedName>
    <definedName name="양수기80재료비" localSheetId="3">#REF!</definedName>
    <definedName name="양수기80재료비" localSheetId="6">#REF!</definedName>
    <definedName name="양수기80재료비">#REF!</definedName>
    <definedName name="에나멜" localSheetId="3">#REF!</definedName>
    <definedName name="에나멜" localSheetId="6">#REF!</definedName>
    <definedName name="에나멜">#REF!</definedName>
    <definedName name="엘피지" localSheetId="3">#REF!</definedName>
    <definedName name="엘피지" localSheetId="6">#REF!</definedName>
    <definedName name="엘피지">#REF!</definedName>
    <definedName name="연" localSheetId="3">#REF!</definedName>
    <definedName name="연" localSheetId="6">#REF!</definedName>
    <definedName name="연">#REF!</definedName>
    <definedName name="연1" localSheetId="3">#REF!</definedName>
    <definedName name="연1" localSheetId="6">#REF!</definedName>
    <definedName name="연1">#REF!</definedName>
    <definedName name="연돌공" localSheetId="3">#REF!</definedName>
    <definedName name="연돌공" localSheetId="6">#REF!</definedName>
    <definedName name="연돌공">#REF!</definedName>
    <definedName name="연마숫돌" localSheetId="3">#REF!</definedName>
    <definedName name="연마숫돌" localSheetId="6">#REF!</definedName>
    <definedName name="연마숫돌">#REF!</definedName>
    <definedName name="연습ㅡ범위연구" localSheetId="3">#REF!</definedName>
    <definedName name="연습ㅡ범위연구" localSheetId="6">#REF!</definedName>
    <definedName name="연습ㅡ범위연구">#REF!</definedName>
    <definedName name="연장1" localSheetId="3">#REF!</definedName>
    <definedName name="연장1" localSheetId="6">#REF!</definedName>
    <definedName name="연장1">#REF!</definedName>
    <definedName name="연장2" localSheetId="3">#REF!</definedName>
    <definedName name="연장2" localSheetId="6">#REF!</definedName>
    <definedName name="연장2">#REF!</definedName>
    <definedName name="연장3" localSheetId="3">#REF!</definedName>
    <definedName name="연장3" localSheetId="6">#REF!</definedName>
    <definedName name="연장3">#REF!</definedName>
    <definedName name="영림기사" localSheetId="3">#REF!</definedName>
    <definedName name="영림기사" localSheetId="6">#REF!</definedName>
    <definedName name="영림기사">#REF!</definedName>
    <definedName name="영산홍" localSheetId="3">#REF!</definedName>
    <definedName name="영산홍" localSheetId="6">#REF!</definedName>
    <definedName name="영산홍">#REF!</definedName>
    <definedName name="예" localSheetId="3">#REF!</definedName>
    <definedName name="예" localSheetId="6">#REF!</definedName>
    <definedName name="예">#REF!</definedName>
    <definedName name="예가" localSheetId="3">#REF!</definedName>
    <definedName name="예가" localSheetId="6">#REF!</definedName>
    <definedName name="예가">#REF!</definedName>
    <definedName name="오" localSheetId="3">#REF!</definedName>
    <definedName name="오" localSheetId="6">#REF!</definedName>
    <definedName name="오">#REF!</definedName>
    <definedName name="오수공" localSheetId="3">#REF!</definedName>
    <definedName name="오수공" localSheetId="6">#REF!</definedName>
    <definedName name="오수공">#REF!</definedName>
    <definedName name="오수공수량" localSheetId="3">#REF!</definedName>
    <definedName name="오수공수량" localSheetId="6">#REF!</definedName>
    <definedName name="오수공수량">#REF!</definedName>
    <definedName name="오수공수량집계표" localSheetId="3">#REF!</definedName>
    <definedName name="오수공수량집계표" localSheetId="6">#REF!</definedName>
    <definedName name="오수공수량집계표">#REF!</definedName>
    <definedName name="오층배관" localSheetId="3">#REF!</definedName>
    <definedName name="오층배관" localSheetId="6">#REF!</definedName>
    <definedName name="오층배관">#REF!</definedName>
    <definedName name="오층배관값" localSheetId="3">#REF!</definedName>
    <definedName name="오층배관값" localSheetId="6">#REF!</definedName>
    <definedName name="오층배관값">#REF!</definedName>
    <definedName name="오층접지선" localSheetId="3">#REF!</definedName>
    <definedName name="오층접지선" localSheetId="6">#REF!</definedName>
    <definedName name="오층접지선">#REF!</definedName>
    <definedName name="오층접지선값" localSheetId="3">#REF!</definedName>
    <definedName name="오층접지선값" localSheetId="6">#REF!</definedName>
    <definedName name="오층접지선값">#REF!</definedName>
    <definedName name="오층주간선" localSheetId="3">#REF!</definedName>
    <definedName name="오층주간선" localSheetId="6">#REF!</definedName>
    <definedName name="오층주간선">#REF!</definedName>
    <definedName name="오층주간선값" localSheetId="3">#REF!</definedName>
    <definedName name="오층주간선값" localSheetId="6">#REF!</definedName>
    <definedName name="오층주간선값">#REF!</definedName>
    <definedName name="온돌공" localSheetId="3">#REF!</definedName>
    <definedName name="온돌공" localSheetId="6">#REF!</definedName>
    <definedName name="온돌공">#REF!</definedName>
    <definedName name="옹벽공" localSheetId="3">#REF!</definedName>
    <definedName name="옹벽공" localSheetId="6">#REF!</definedName>
    <definedName name="옹벽공">#REF!</definedName>
    <definedName name="옹벽공집계표" localSheetId="3">#REF!</definedName>
    <definedName name="옹벽공집계표" localSheetId="6">#REF!</definedName>
    <definedName name="옹벽공집계표">#REF!</definedName>
    <definedName name="왕벚나무" localSheetId="3">#REF!</definedName>
    <definedName name="왕벚나무" localSheetId="6">#REF!</definedName>
    <definedName name="왕벚나무">#REF!</definedName>
    <definedName name="왜성도라지" localSheetId="3">#REF!</definedName>
    <definedName name="왜성도라지" localSheetId="6">#REF!</definedName>
    <definedName name="왜성도라지">#REF!</definedName>
    <definedName name="용량" localSheetId="3">#REF!</definedName>
    <definedName name="용량" localSheetId="6">#REF!</definedName>
    <definedName name="용량">#REF!</definedName>
    <definedName name="용수로수량집계" localSheetId="3">#REF!</definedName>
    <definedName name="용수로수량집계" localSheetId="6">#REF!</definedName>
    <definedName name="용수로수량집계">#REF!</definedName>
    <definedName name="용수암거" localSheetId="3">#REF!</definedName>
    <definedName name="용수암거" localSheetId="6">#REF!</definedName>
    <definedName name="용수암거">#REF!</definedName>
    <definedName name="용접공" localSheetId="3">#REF!</definedName>
    <definedName name="용접공" localSheetId="6">#REF!</definedName>
    <definedName name="용접공">#REF!</definedName>
    <definedName name="용접공_일반" localSheetId="3">#REF!</definedName>
    <definedName name="용접공_일반" localSheetId="6">#REF!</definedName>
    <definedName name="용접공_일반">#REF!</definedName>
    <definedName name="용접공_철도" localSheetId="3">#REF!</definedName>
    <definedName name="용접공_철도" localSheetId="6">#REF!</definedName>
    <definedName name="용접공_철도">#REF!</definedName>
    <definedName name="용지거총괄" localSheetId="3">#REF!</definedName>
    <definedName name="용지거총괄" localSheetId="6">#REF!</definedName>
    <definedName name="용지거총괄">#REF!</definedName>
    <definedName name="용지매수비" localSheetId="3">#REF!</definedName>
    <definedName name="용지매수비" localSheetId="6">#REF!</definedName>
    <definedName name="용지매수비">#REF!</definedName>
    <definedName name="우강토적">#N/A</definedName>
    <definedName name="우물공" localSheetId="3">#REF!</definedName>
    <definedName name="우물공" localSheetId="7">#REF!</definedName>
    <definedName name="우물공" localSheetId="6">#REF!</definedName>
    <definedName name="우물공">#REF!</definedName>
    <definedName name="우수공" localSheetId="3">#REF!</definedName>
    <definedName name="우수공" localSheetId="6">#REF!</definedName>
    <definedName name="우수공">#REF!</definedName>
    <definedName name="우수공수량집계표" localSheetId="3">#REF!</definedName>
    <definedName name="우수공수량집계표" localSheetId="6">#REF!</definedName>
    <definedName name="우수공수량집계표">#REF!</definedName>
    <definedName name="운전사_기계" localSheetId="3">#REF!</definedName>
    <definedName name="운전사_기계" localSheetId="6">#REF!</definedName>
    <definedName name="운전사_기계">#REF!</definedName>
    <definedName name="운전사_운반차" localSheetId="3">#REF!</definedName>
    <definedName name="운전사_운반차" localSheetId="6">#REF!</definedName>
    <definedName name="운전사_운반차">#REF!</definedName>
    <definedName name="원" localSheetId="3">#REF!</definedName>
    <definedName name="원" localSheetId="6">#REF!</definedName>
    <definedName name="원">#REF!</definedName>
    <definedName name="원_가_계_산_서" localSheetId="3">#REF!</definedName>
    <definedName name="원_가_계_산_서" localSheetId="6">#REF!</definedName>
    <definedName name="원_가_계_산_서">#REF!</definedName>
    <definedName name="원가" localSheetId="3">#REF!</definedName>
    <definedName name="원가" localSheetId="6">#REF!</definedName>
    <definedName name="원가">#REF!</definedName>
    <definedName name="원가1" localSheetId="3">BlankMacro1</definedName>
    <definedName name="원가1" localSheetId="7">BlankMacro1</definedName>
    <definedName name="원가1" localSheetId="6">BlankMacro1</definedName>
    <definedName name="원가1">BlankMacro1</definedName>
    <definedName name="원가계산" localSheetId="3">#REF!</definedName>
    <definedName name="원가계산" localSheetId="7">#REF!</definedName>
    <definedName name="원가계산" localSheetId="6">#REF!</definedName>
    <definedName name="원가계산">#REF!</definedName>
    <definedName name="원각계ㅅ산" localSheetId="3">#REF!</definedName>
    <definedName name="원각계ㅅ산" localSheetId="6">#REF!</definedName>
    <definedName name="원각계ㅅ산">#REF!</definedName>
    <definedName name="원금" localSheetId="3">#REF!</definedName>
    <definedName name="원금" localSheetId="6">#REF!</definedName>
    <definedName name="원금">#REF!</definedName>
    <definedName name="원수" localSheetId="3">#REF!</definedName>
    <definedName name="원수" localSheetId="6">#REF!</definedName>
    <definedName name="원수">#REF!</definedName>
    <definedName name="위생공" localSheetId="3">#REF!</definedName>
    <definedName name="위생공" localSheetId="6">#REF!</definedName>
    <definedName name="위생공">#REF!</definedName>
    <definedName name="유" localSheetId="3">#REF!</definedName>
    <definedName name="유" localSheetId="6">#REF!</definedName>
    <definedName name="유">#REF!</definedName>
    <definedName name="유리공" localSheetId="3">#REF!</definedName>
    <definedName name="유리공" localSheetId="6">#REF!</definedName>
    <definedName name="유리공">#REF!</definedName>
    <definedName name="유말공총" localSheetId="3">#REF!</definedName>
    <definedName name="유말공총" localSheetId="6">#REF!</definedName>
    <definedName name="유말공총">#REF!</definedName>
    <definedName name="유말헐기" localSheetId="3">#REF!</definedName>
    <definedName name="유말헐기" localSheetId="6">#REF!</definedName>
    <definedName name="유말헐기">#REF!</definedName>
    <definedName name="유사경" localSheetId="3">#REF!</definedName>
    <definedName name="유사경" localSheetId="6">#REF!</definedName>
    <definedName name="유사경">#REF!</definedName>
    <definedName name="유사노" localSheetId="3">#REF!</definedName>
    <definedName name="유사노" localSheetId="6">#REF!</definedName>
    <definedName name="유사노">#REF!</definedName>
    <definedName name="유사재" localSheetId="3">#REF!</definedName>
    <definedName name="유사재" localSheetId="6">#REF!</definedName>
    <definedName name="유사재">#REF!</definedName>
    <definedName name="유압식백호우02경비" localSheetId="3">#REF!</definedName>
    <definedName name="유압식백호우02경비" localSheetId="6">#REF!</definedName>
    <definedName name="유압식백호우02경비">#REF!</definedName>
    <definedName name="유압식백호우02노무비" localSheetId="3">#REF!</definedName>
    <definedName name="유압식백호우02노무비" localSheetId="6">#REF!</definedName>
    <definedName name="유압식백호우02노무비">#REF!</definedName>
    <definedName name="유압식백호우02재료비" localSheetId="3">#REF!</definedName>
    <definedName name="유압식백호우02재료비" localSheetId="6">#REF!</definedName>
    <definedName name="유압식백호우02재료비">#REF!</definedName>
    <definedName name="은행나무" localSheetId="3">#REF!</definedName>
    <definedName name="은행나무" localSheetId="6">#REF!</definedName>
    <definedName name="은행나무">#REF!</definedName>
    <definedName name="을" localSheetId="3">#REF!</definedName>
    <definedName name="을" localSheetId="6">#REF!</definedName>
    <definedName name="을">#REF!</definedName>
    <definedName name="이" localSheetId="3">#REF!</definedName>
    <definedName name="이" localSheetId="6">#REF!</definedName>
    <definedName name="이">#REF!</definedName>
    <definedName name="이공구가설비" localSheetId="3">#REF!</definedName>
    <definedName name="이공구가설비" localSheetId="6">#REF!</definedName>
    <definedName name="이공구가설비">#REF!</definedName>
    <definedName name="이공구간접노무비" localSheetId="3">#REF!</definedName>
    <definedName name="이공구간접노무비" localSheetId="6">#REF!</definedName>
    <definedName name="이공구간접노무비">#REF!</definedName>
    <definedName name="이공구공사원가" localSheetId="3">#REF!</definedName>
    <definedName name="이공구공사원가" localSheetId="6">#REF!</definedName>
    <definedName name="이공구공사원가">#REF!</definedName>
    <definedName name="이공구기타경비" localSheetId="3">#REF!</definedName>
    <definedName name="이공구기타경비" localSheetId="6">#REF!</definedName>
    <definedName name="이공구기타경비">#REF!</definedName>
    <definedName name="이공구산재보험료" localSheetId="3">#REF!</definedName>
    <definedName name="이공구산재보험료" localSheetId="6">#REF!</definedName>
    <definedName name="이공구산재보험료">#REF!</definedName>
    <definedName name="이공구안전관리비" localSheetId="3">#REF!</definedName>
    <definedName name="이공구안전관리비" localSheetId="6">#REF!</definedName>
    <definedName name="이공구안전관리비">#REF!</definedName>
    <definedName name="이공구이윤" localSheetId="3">#REF!</definedName>
    <definedName name="이공구이윤" localSheetId="6">#REF!</definedName>
    <definedName name="이공구이윤">#REF!</definedName>
    <definedName name="이공구일반관리비" localSheetId="3">#REF!</definedName>
    <definedName name="이공구일반관리비" localSheetId="6">#REF!</definedName>
    <definedName name="이공구일반관리비">#REF!</definedName>
    <definedName name="이동조서3" localSheetId="7">{"Book1","00장구심사(농림).xls"}</definedName>
    <definedName name="이동조서3">{"Book1","00장구심사(농림).xls"}</definedName>
    <definedName name="이름" localSheetId="3">#REF!</definedName>
    <definedName name="이름" localSheetId="7">#REF!</definedName>
    <definedName name="이름" localSheetId="6">#REF!</definedName>
    <definedName name="이름">#REF!</definedName>
    <definedName name="이분" localSheetId="3">#REF!</definedName>
    <definedName name="이분" localSheetId="6">#REF!</definedName>
    <definedName name="이분">#REF!</definedName>
    <definedName name="이식단가" localSheetId="3">#REF!</definedName>
    <definedName name="이식단가" localSheetId="6">#REF!</definedName>
    <definedName name="이식단가">#REF!</definedName>
    <definedName name="이식단가1" localSheetId="3">#REF!</definedName>
    <definedName name="이식단가1" localSheetId="6">#REF!</definedName>
    <definedName name="이식단가1">#REF!</definedName>
    <definedName name="이식일위" localSheetId="3">#REF!</definedName>
    <definedName name="이식일위" localSheetId="6">#REF!</definedName>
    <definedName name="이식일위">#REF!</definedName>
    <definedName name="이윤" localSheetId="3">#REF!</definedName>
    <definedName name="이윤" localSheetId="6">#REF!</definedName>
    <definedName name="이윤">#REF!</definedName>
    <definedName name="이윤요율" localSheetId="3">#REF!</definedName>
    <definedName name="이윤요율" localSheetId="6">#REF!</definedName>
    <definedName name="이윤요율">#REF!</definedName>
    <definedName name="이윤요율_변경" localSheetId="3">#REF!</definedName>
    <definedName name="이윤요율_변경" localSheetId="6">#REF!</definedName>
    <definedName name="이윤요율_변경">#REF!</definedName>
    <definedName name="이자" localSheetId="3">#REF!</definedName>
    <definedName name="이자" localSheetId="6">#REF!</definedName>
    <definedName name="이자">#REF!</definedName>
    <definedName name="이자율">0.125</definedName>
    <definedName name="이층배관" localSheetId="3">#REF!</definedName>
    <definedName name="이층배관" localSheetId="6">#REF!</definedName>
    <definedName name="이층배관">#REF!</definedName>
    <definedName name="이층배관값" localSheetId="3">#REF!</definedName>
    <definedName name="이층배관값" localSheetId="6">#REF!</definedName>
    <definedName name="이층배관값">#REF!</definedName>
    <definedName name="이층접지선" localSheetId="3">#REF!</definedName>
    <definedName name="이층접지선" localSheetId="6">#REF!</definedName>
    <definedName name="이층접지선">#REF!</definedName>
    <definedName name="이층접지선값" localSheetId="3">#REF!</definedName>
    <definedName name="이층접지선값" localSheetId="6">#REF!</definedName>
    <definedName name="이층접지선값">#REF!</definedName>
    <definedName name="이층주간선" localSheetId="3">#REF!</definedName>
    <definedName name="이층주간선" localSheetId="6">#REF!</definedName>
    <definedName name="이층주간선">#REF!</definedName>
    <definedName name="이층주간선값" localSheetId="3">#REF!</definedName>
    <definedName name="이층주간선값" localSheetId="6">#REF!</definedName>
    <definedName name="이층주간선값">#REF!</definedName>
    <definedName name="이탈방지이형관접합노80" localSheetId="3">#REF!</definedName>
    <definedName name="이탈방지이형관접합노80" localSheetId="6">#REF!</definedName>
    <definedName name="이탈방지이형관접합노80">#REF!</definedName>
    <definedName name="이형철근10" localSheetId="3">#REF!</definedName>
    <definedName name="이형철근10" localSheetId="6">#REF!</definedName>
    <definedName name="이형철근10">#REF!</definedName>
    <definedName name="이형철근13" localSheetId="3">#REF!</definedName>
    <definedName name="이형철근13" localSheetId="6">#REF!</definedName>
    <definedName name="이형철근13">#REF!</definedName>
    <definedName name="이형철근16" localSheetId="3">#REF!</definedName>
    <definedName name="이형철근16" localSheetId="6">#REF!</definedName>
    <definedName name="이형철근16">#REF!</definedName>
    <definedName name="인건비2" localSheetId="3">#REF!</definedName>
    <definedName name="인건비2" localSheetId="6">#REF!</definedName>
    <definedName name="인건비2">#REF!</definedName>
    <definedName name="인건수량" localSheetId="3">#REF!</definedName>
    <definedName name="인건수량" localSheetId="6">#REF!</definedName>
    <definedName name="인건수량">#REF!</definedName>
    <definedName name="인공" localSheetId="3">#REF!</definedName>
    <definedName name="인공" localSheetId="6">#REF!</definedName>
    <definedName name="인공">#REF!</definedName>
    <definedName name="인동덩쿨" localSheetId="3">#REF!</definedName>
    <definedName name="인동덩쿨" localSheetId="6">#REF!</definedName>
    <definedName name="인동덩쿨">#REF!</definedName>
    <definedName name="인력터파기1노무비" localSheetId="3">#REF!</definedName>
    <definedName name="인력터파기1노무비" localSheetId="6">#REF!</definedName>
    <definedName name="인력터파기1노무비">#REF!</definedName>
    <definedName name="인상익" localSheetId="3">BlankMacro1</definedName>
    <definedName name="인상익" localSheetId="7">BlankMacro1</definedName>
    <definedName name="인상익" localSheetId="6">BlankMacro1</definedName>
    <definedName name="인상익">BlankMacro1</definedName>
    <definedName name="인쇄양식">#N/A</definedName>
    <definedName name="인콘180경" localSheetId="3">#REF!</definedName>
    <definedName name="인콘180경" localSheetId="7">#REF!</definedName>
    <definedName name="인콘180경" localSheetId="6">#REF!</definedName>
    <definedName name="인콘180경">#REF!</definedName>
    <definedName name="인콘180노" localSheetId="3">#REF!</definedName>
    <definedName name="인콘180노" localSheetId="6">#REF!</definedName>
    <definedName name="인콘180노">#REF!</definedName>
    <definedName name="인콘180재" localSheetId="3">#REF!</definedName>
    <definedName name="인콘180재" localSheetId="6">#REF!</definedName>
    <definedName name="인콘180재">#REF!</definedName>
    <definedName name="인테리어소계" localSheetId="3">#REF!</definedName>
    <definedName name="인테리어소계" localSheetId="6">#REF!</definedName>
    <definedName name="인테리어소계">#REF!</definedName>
    <definedName name="일.화장실및관리실" localSheetId="3">#REF!</definedName>
    <definedName name="일.화장실및관리실" localSheetId="6">#REF!</definedName>
    <definedName name="일.화장실및관리실">#REF!</definedName>
    <definedName name="일강관비계경비" localSheetId="3">#REF!</definedName>
    <definedName name="일강관비계경비" localSheetId="6">#REF!</definedName>
    <definedName name="일강관비계경비">#REF!</definedName>
    <definedName name="일강관비계노무비" localSheetId="3">#REF!</definedName>
    <definedName name="일강관비계노무비" localSheetId="6">#REF!</definedName>
    <definedName name="일강관비계노무비">#REF!</definedName>
    <definedName name="일강관비계재료비" localSheetId="3">#REF!</definedName>
    <definedName name="일강관비계재료비" localSheetId="6">#REF!</definedName>
    <definedName name="일강관비계재료비">#REF!</definedName>
    <definedName name="일고압브럭경비" localSheetId="3">#REF!</definedName>
    <definedName name="일고압브럭경비" localSheetId="6">#REF!</definedName>
    <definedName name="일고압브럭경비">#REF!</definedName>
    <definedName name="일고압브럭노무비" localSheetId="3">#REF!</definedName>
    <definedName name="일고압브럭노무비" localSheetId="6">#REF!</definedName>
    <definedName name="일고압브럭노무비">#REF!</definedName>
    <definedName name="일고압브럭재료비" localSheetId="3">#REF!</definedName>
    <definedName name="일고압브럭재료비" localSheetId="6">#REF!</definedName>
    <definedName name="일고압브럭재료비">#REF!</definedName>
    <definedName name="일공구직영비" localSheetId="3">#REF!</definedName>
    <definedName name="일공구직영비" localSheetId="6">#REF!</definedName>
    <definedName name="일공구직영비">#REF!</definedName>
    <definedName name="일급10이상경비" localSheetId="3">#REF!</definedName>
    <definedName name="일급10이상경비" localSheetId="6">#REF!</definedName>
    <definedName name="일급10이상경비">#REF!</definedName>
    <definedName name="일급10이상노무비" localSheetId="3">#REF!</definedName>
    <definedName name="일급10이상노무비" localSheetId="6">#REF!</definedName>
    <definedName name="일급10이상노무비">#REF!</definedName>
    <definedName name="일급10이상재료비" localSheetId="3">#REF!</definedName>
    <definedName name="일급10이상재료비" localSheetId="6">#REF!</definedName>
    <definedName name="일급10이상재료비">#REF!</definedName>
    <definedName name="일급10이하경비" localSheetId="3">#REF!</definedName>
    <definedName name="일급10이하경비" localSheetId="6">#REF!</definedName>
    <definedName name="일급10이하경비">#REF!</definedName>
    <definedName name="일급10이하노무비" localSheetId="3">#REF!</definedName>
    <definedName name="일급10이하노무비" localSheetId="6">#REF!</definedName>
    <definedName name="일급10이하노무비">#REF!</definedName>
    <definedName name="일급10이하재료비" localSheetId="3">#REF!</definedName>
    <definedName name="일급10이하재료비" localSheetId="6">#REF!</definedName>
    <definedName name="일급10이하재료비">#REF!</definedName>
    <definedName name="일급칼라콘포장10이상경비" localSheetId="3">#REF!</definedName>
    <definedName name="일급칼라콘포장10이상경비" localSheetId="6">#REF!</definedName>
    <definedName name="일급칼라콘포장10이상경비">#REF!</definedName>
    <definedName name="일급칼라콘포장10이상노무비" localSheetId="3">#REF!</definedName>
    <definedName name="일급칼라콘포장10이상노무비" localSheetId="6">#REF!</definedName>
    <definedName name="일급칼라콘포장10이상노무비">#REF!</definedName>
    <definedName name="일급칼라콘포장10이상재료비" localSheetId="3">#REF!</definedName>
    <definedName name="일급칼라콘포장10이상재료비" localSheetId="6">#REF!</definedName>
    <definedName name="일급칼라콘포장10이상재료비">#REF!</definedName>
    <definedName name="일급칼라콘포장10이하경비" localSheetId="3">#REF!</definedName>
    <definedName name="일급칼라콘포장10이하경비" localSheetId="6">#REF!</definedName>
    <definedName name="일급칼라콘포장10이하경비">#REF!</definedName>
    <definedName name="일급칼라콘포장10이하노무비" localSheetId="3">#REF!</definedName>
    <definedName name="일급칼라콘포장10이하노무비" localSheetId="6">#REF!</definedName>
    <definedName name="일급칼라콘포장10이하노무비">#REF!</definedName>
    <definedName name="일급칼라콘포장10이하재료비" localSheetId="3">#REF!</definedName>
    <definedName name="일급칼라콘포장10이하재료비" localSheetId="6">#REF!</definedName>
    <definedName name="일급칼라콘포장10이하재료비">#REF!</definedName>
    <definedName name="일기층포설10인력경비" localSheetId="3">#REF!</definedName>
    <definedName name="일기층포설10인력경비" localSheetId="6">#REF!</definedName>
    <definedName name="일기층포설10인력경비">#REF!</definedName>
    <definedName name="일기층포설10인력노무비" localSheetId="3">#REF!</definedName>
    <definedName name="일기층포설10인력노무비" localSheetId="6">#REF!</definedName>
    <definedName name="일기층포설10인력노무비">#REF!</definedName>
    <definedName name="일기층포설10인력재료비" localSheetId="3">#REF!</definedName>
    <definedName name="일기층포설10인력재료비" localSheetId="6">#REF!</definedName>
    <definedName name="일기층포설10인력재료비">#REF!</definedName>
    <definedName name="일기층포설인력경비" localSheetId="3">#REF!</definedName>
    <definedName name="일기층포설인력경비" localSheetId="6">#REF!</definedName>
    <definedName name="일기층포설인력경비">#REF!</definedName>
    <definedName name="일기층포설인력노무비" localSheetId="3">#REF!</definedName>
    <definedName name="일기층포설인력노무비" localSheetId="6">#REF!</definedName>
    <definedName name="일기층포설인력노무비">#REF!</definedName>
    <definedName name="일기층포설인력재료비" localSheetId="3">#REF!</definedName>
    <definedName name="일기층포설인력재료비" localSheetId="6">#REF!</definedName>
    <definedName name="일기층포설인력재료비">#REF!</definedName>
    <definedName name="일라인마카경비" localSheetId="3">#REF!</definedName>
    <definedName name="일라인마카경비" localSheetId="6">#REF!</definedName>
    <definedName name="일라인마카경비">#REF!</definedName>
    <definedName name="일라인마카노무비" localSheetId="3">#REF!</definedName>
    <definedName name="일라인마카노무비" localSheetId="6">#REF!</definedName>
    <definedName name="일라인마카노무비">#REF!</definedName>
    <definedName name="일라인마카재료비" localSheetId="3">#REF!</definedName>
    <definedName name="일라인마카재료비" localSheetId="6">#REF!</definedName>
    <definedName name="일라인마카재료비">#REF!</definedName>
    <definedName name="일람" localSheetId="3">#REF!</definedName>
    <definedName name="일람" localSheetId="6">#REF!</definedName>
    <definedName name="일람">#REF!</definedName>
    <definedName name="일람이지" localSheetId="3">#REF!</definedName>
    <definedName name="일람이지" localSheetId="6">#REF!</definedName>
    <definedName name="일람이지">#REF!</definedName>
    <definedName name="일레미콘노무비" localSheetId="3">#REF!</definedName>
    <definedName name="일레미콘노무비" localSheetId="6">#REF!</definedName>
    <definedName name="일레미콘노무비">#REF!</definedName>
    <definedName name="일레미콘재료비" localSheetId="3">#REF!</definedName>
    <definedName name="일레미콘재료비" localSheetId="6">#REF!</definedName>
    <definedName name="일레미콘재료비">#REF!</definedName>
    <definedName name="일레미콘타설소형노무비" localSheetId="3">#REF!</definedName>
    <definedName name="일레미콘타설소형노무비" localSheetId="6">#REF!</definedName>
    <definedName name="일레미콘타설소형노무비">#REF!</definedName>
    <definedName name="일몰탈1재경비" localSheetId="3">#REF!</definedName>
    <definedName name="일몰탈1재경비" localSheetId="6">#REF!</definedName>
    <definedName name="일몰탈1재경비">#REF!</definedName>
    <definedName name="일몰탈1재노무비" localSheetId="3">#REF!</definedName>
    <definedName name="일몰탈1재노무비" localSheetId="6">#REF!</definedName>
    <definedName name="일몰탈1재노무비">#REF!</definedName>
    <definedName name="일몰탈1재재료비" localSheetId="3">#REF!</definedName>
    <definedName name="일몰탈1재재료비" localSheetId="6">#REF!</definedName>
    <definedName name="일몰탈1재재료비">#REF!</definedName>
    <definedName name="일몰탈2재경비" localSheetId="3">#REF!</definedName>
    <definedName name="일몰탈2재경비" localSheetId="6">#REF!</definedName>
    <definedName name="일몰탈2재경비">#REF!</definedName>
    <definedName name="일몰탈2재노무비" localSheetId="3">#REF!</definedName>
    <definedName name="일몰탈2재노무비" localSheetId="6">#REF!</definedName>
    <definedName name="일몰탈2재노무비">#REF!</definedName>
    <definedName name="일몰탈2재재료비" localSheetId="3">#REF!</definedName>
    <definedName name="일몰탈2재재료비" localSheetId="6">#REF!</definedName>
    <definedName name="일몰탈2재재료비">#REF!</definedName>
    <definedName name="일몰탈3경비" localSheetId="3">#REF!</definedName>
    <definedName name="일몰탈3경비" localSheetId="6">#REF!</definedName>
    <definedName name="일몰탈3경비">#REF!</definedName>
    <definedName name="일몰탈3재료비" localSheetId="3">#REF!</definedName>
    <definedName name="일몰탈3재료비" localSheetId="6">#REF!</definedName>
    <definedName name="일몰탈3재료비">#REF!</definedName>
    <definedName name="일무보도브럭경비" localSheetId="3">#REF!</definedName>
    <definedName name="일무보도브럭경비" localSheetId="6">#REF!</definedName>
    <definedName name="일무보도브럭경비">#REF!</definedName>
    <definedName name="일무보도브럭노무비" localSheetId="3">#REF!</definedName>
    <definedName name="일무보도브럭노무비" localSheetId="6">#REF!</definedName>
    <definedName name="일무보도브럭노무비">#REF!</definedName>
    <definedName name="일무보도브럭재료비" localSheetId="3">#REF!</definedName>
    <definedName name="일무보도브럭재료비" localSheetId="6">#REF!</definedName>
    <definedName name="일무보도브럭재료비">#REF!</definedName>
    <definedName name="일반" localSheetId="3">#REF!</definedName>
    <definedName name="일반" localSheetId="6">#REF!</definedName>
    <definedName name="일반">#REF!</definedName>
    <definedName name="일반관리비" localSheetId="3">#REF!</definedName>
    <definedName name="일반관리비" localSheetId="6">#REF!</definedName>
    <definedName name="일반관리비">#REF!</definedName>
    <definedName name="일반관리비요율" localSheetId="3">#REF!</definedName>
    <definedName name="일반관리비요율" localSheetId="6">#REF!</definedName>
    <definedName name="일반관리비요율">#REF!</definedName>
    <definedName name="일반관리비요율_변경" localSheetId="3">#REF!</definedName>
    <definedName name="일반관리비요율_변경" localSheetId="6">#REF!</definedName>
    <definedName name="일반관리비요율_변경">#REF!</definedName>
    <definedName name="일반비" localSheetId="3">#REF!</definedName>
    <definedName name="일반비" localSheetId="6">#REF!</definedName>
    <definedName name="일반비">#REF!</definedName>
    <definedName name="일벽돌쌓기경비" localSheetId="3">#REF!</definedName>
    <definedName name="일벽돌쌓기경비" localSheetId="6">#REF!</definedName>
    <definedName name="일벽돌쌓기경비">#REF!</definedName>
    <definedName name="일벽돌쌓기노무비" localSheetId="3">#REF!</definedName>
    <definedName name="일벽돌쌓기노무비" localSheetId="6">#REF!</definedName>
    <definedName name="일벽돌쌓기노무비">#REF!</definedName>
    <definedName name="일벽돌쌓기재료비" localSheetId="3">#REF!</definedName>
    <definedName name="일벽돌쌓기재료비" localSheetId="6">#REF!</definedName>
    <definedName name="일벽돌쌓기재료비">#REF!</definedName>
    <definedName name="일보모래포설노무비" localSheetId="3">#REF!</definedName>
    <definedName name="일보모래포설노무비" localSheetId="6">#REF!</definedName>
    <definedName name="일보모래포설노무비">#REF!</definedName>
    <definedName name="일보조기층20진동경비" localSheetId="3">#REF!</definedName>
    <definedName name="일보조기층20진동경비" localSheetId="6">#REF!</definedName>
    <definedName name="일보조기층20진동경비">#REF!</definedName>
    <definedName name="일보조기층20진동노무비" localSheetId="3">#REF!</definedName>
    <definedName name="일보조기층20진동노무비" localSheetId="6">#REF!</definedName>
    <definedName name="일보조기층20진동노무비">#REF!</definedName>
    <definedName name="일보조기층20진동재료비" localSheetId="3">#REF!</definedName>
    <definedName name="일보조기층20진동재료비" localSheetId="6">#REF!</definedName>
    <definedName name="일보조기층20진동재료비">#REF!</definedName>
    <definedName name="일보조기층30경비" localSheetId="3">#REF!</definedName>
    <definedName name="일보조기층30경비" localSheetId="6">#REF!</definedName>
    <definedName name="일보조기층30경비">#REF!</definedName>
    <definedName name="일보조기층30노무비" localSheetId="3">#REF!</definedName>
    <definedName name="일보조기층30노무비" localSheetId="6">#REF!</definedName>
    <definedName name="일보조기층30노무비">#REF!</definedName>
    <definedName name="일보조기층30재료비" localSheetId="3">#REF!</definedName>
    <definedName name="일보조기층30재료비" localSheetId="6">#REF!</definedName>
    <definedName name="일보조기층30재료비">#REF!</definedName>
    <definedName name="일보조기층7경비" localSheetId="3">#REF!</definedName>
    <definedName name="일보조기층7경비" localSheetId="6">#REF!</definedName>
    <definedName name="일보조기층7경비">#REF!</definedName>
    <definedName name="일보조기층7노무비" localSheetId="3">#REF!</definedName>
    <definedName name="일보조기층7노무비" localSheetId="6">#REF!</definedName>
    <definedName name="일보조기층7노무비">#REF!</definedName>
    <definedName name="일보조기층7재료비" localSheetId="3">#REF!</definedName>
    <definedName name="일보조기층7재료비" localSheetId="6">#REF!</definedName>
    <definedName name="일보조기층7재료비">#REF!</definedName>
    <definedName name="일소형조합무콘깨기경비" localSheetId="3">#REF!</definedName>
    <definedName name="일소형조합무콘깨기경비" localSheetId="6">#REF!</definedName>
    <definedName name="일소형조합무콘깨기경비">#REF!</definedName>
    <definedName name="일소형조합무콘깨기노무비" localSheetId="3">#REF!</definedName>
    <definedName name="일소형조합무콘깨기노무비" localSheetId="6">#REF!</definedName>
    <definedName name="일소형조합무콘깨기노무비">#REF!</definedName>
    <definedName name="일소형조합무콘깨기재료비" localSheetId="3">#REF!</definedName>
    <definedName name="일소형조합무콘깨기재료비" localSheetId="6">#REF!</definedName>
    <definedName name="일소형조합무콘깨기재료비">#REF!</definedName>
    <definedName name="일아스팔트포장0.2경비" localSheetId="3">#REF!</definedName>
    <definedName name="일아스팔트포장0.2경비" localSheetId="6">#REF!</definedName>
    <definedName name="일아스팔트포장0.2경비">#REF!</definedName>
    <definedName name="일아스팔트포장0.2노무비" localSheetId="3">#REF!</definedName>
    <definedName name="일아스팔트포장0.2노무비" localSheetId="6">#REF!</definedName>
    <definedName name="일아스팔트포장0.2노무비">#REF!</definedName>
    <definedName name="일아스팔트포장0.2재료비" localSheetId="3">#REF!</definedName>
    <definedName name="일아스팔트포장0.2재료비" localSheetId="6">#REF!</definedName>
    <definedName name="일아스팔트포장0.2재료비">#REF!</definedName>
    <definedName name="일아스팔트포장0.4경비" localSheetId="3">#REF!</definedName>
    <definedName name="일아스팔트포장0.4경비" localSheetId="6">#REF!</definedName>
    <definedName name="일아스팔트포장0.4경비">#REF!</definedName>
    <definedName name="일아스팔트포장0.4노무비" localSheetId="3">#REF!</definedName>
    <definedName name="일아스팔트포장0.4노무비" localSheetId="6">#REF!</definedName>
    <definedName name="일아스팔트포장0.4노무비">#REF!</definedName>
    <definedName name="일아스팔트포장0.4재료비" localSheetId="3">#REF!</definedName>
    <definedName name="일아스팔트포장0.4재료비" localSheetId="6">#REF!</definedName>
    <definedName name="일아스팔트포장0.4재료비">#REF!</definedName>
    <definedName name="일아스팔트포장기층10이상경비" localSheetId="3">#REF!</definedName>
    <definedName name="일아스팔트포장기층10이상경비" localSheetId="6">#REF!</definedName>
    <definedName name="일아스팔트포장기층10이상경비">#REF!</definedName>
    <definedName name="일아스팔트포장기층10이상노무비" localSheetId="3">#REF!</definedName>
    <definedName name="일아스팔트포장기층10이상노무비" localSheetId="6">#REF!</definedName>
    <definedName name="일아스팔트포장기층10이상노무비">#REF!</definedName>
    <definedName name="일아스팔트포장기층10이상재료비" localSheetId="3">#REF!</definedName>
    <definedName name="일아스팔트포장기층10이상재료비" localSheetId="6">#REF!</definedName>
    <definedName name="일아스팔트포장기층10이상재료비">#REF!</definedName>
    <definedName name="일아스팔트포장기층10이하경비" localSheetId="3">#REF!</definedName>
    <definedName name="일아스팔트포장기층10이하경비" localSheetId="6">#REF!</definedName>
    <definedName name="일아스팔트포장기층10이하경비">#REF!</definedName>
    <definedName name="일아스팔트포장기층10이하노무비" localSheetId="3">#REF!</definedName>
    <definedName name="일아스팔트포장기층10이하노무비" localSheetId="6">#REF!</definedName>
    <definedName name="일아스팔트포장기층10이하노무비">#REF!</definedName>
    <definedName name="일아스팔트포장기층10이하재료비" localSheetId="3">#REF!</definedName>
    <definedName name="일아스팔트포장기층10이하재료비" localSheetId="6">#REF!</definedName>
    <definedName name="일아스팔트포장기층10이하재료비">#REF!</definedName>
    <definedName name="일아스팔트포장캇타경비" localSheetId="3">#REF!</definedName>
    <definedName name="일아스팔트포장캇타경비" localSheetId="6">#REF!</definedName>
    <definedName name="일아스팔트포장캇타경비">#REF!</definedName>
    <definedName name="일아스팔트포장캇타계" localSheetId="3">#REF!</definedName>
    <definedName name="일아스팔트포장캇타계" localSheetId="6">#REF!</definedName>
    <definedName name="일아스팔트포장캇타계">#REF!</definedName>
    <definedName name="일아스팔트포장캇타노무비" localSheetId="3">#REF!</definedName>
    <definedName name="일아스팔트포장캇타노무비" localSheetId="6">#REF!</definedName>
    <definedName name="일아스팔트포장캇타노무비">#REF!</definedName>
    <definedName name="일아스팔트포장캇타재료비" localSheetId="3">#REF!</definedName>
    <definedName name="일아스팔트포장캇타재료비" localSheetId="6">#REF!</definedName>
    <definedName name="일아스팔트포장캇타재료비">#REF!</definedName>
    <definedName name="일아스팔트포장파괴노무비" localSheetId="3">#REF!</definedName>
    <definedName name="일아스팔트포장파괴노무비" localSheetId="6">#REF!</definedName>
    <definedName name="일아스팔트포장파괴노무비">#REF!</definedName>
    <definedName name="일아스팔트포장파괴재료비" localSheetId="3">#REF!</definedName>
    <definedName name="일아스팔트포장파괴재료비" localSheetId="6">#REF!</definedName>
    <definedName name="일아스팔트포장파괴재료비">#REF!</definedName>
    <definedName name="일위" localSheetId="3">#REF!</definedName>
    <definedName name="일위" localSheetId="6">#REF!</definedName>
    <definedName name="일위">#REF!</definedName>
    <definedName name="일위1" localSheetId="3">#REF!</definedName>
    <definedName name="일위1" localSheetId="6">#REF!</definedName>
    <definedName name="일위1">#REF!</definedName>
    <definedName name="일위대가1" localSheetId="3">BlankMacro1</definedName>
    <definedName name="일위대가1" localSheetId="7">BlankMacro1</definedName>
    <definedName name="일위대가1" localSheetId="6">BlankMacro1</definedName>
    <definedName name="일위대가1">BlankMacro1</definedName>
    <definedName name="일위대가2" localSheetId="3">#REF!</definedName>
    <definedName name="일위대가2" localSheetId="7">#REF!</definedName>
    <definedName name="일위대가2" localSheetId="6">#REF!</definedName>
    <definedName name="일위대가2">#REF!</definedName>
    <definedName name="일위대가4" localSheetId="3">#REF!</definedName>
    <definedName name="일위대가4" localSheetId="6">#REF!</definedName>
    <definedName name="일위대가4">#REF!</definedName>
    <definedName name="일위대가표" localSheetId="3">#REF!</definedName>
    <definedName name="일위대가표" localSheetId="6">#REF!</definedName>
    <definedName name="일위대가표">#REF!</definedName>
    <definedName name="일위집계" localSheetId="3">#REF!</definedName>
    <definedName name="일위집계" localSheetId="6">#REF!</definedName>
    <definedName name="일위집계">#REF!</definedName>
    <definedName name="일위호표" localSheetId="3">#REF!</definedName>
    <definedName name="일위호표" localSheetId="6">#REF!</definedName>
    <definedName name="일위호표">#REF!</definedName>
    <definedName name="일유로폼바닥노무비" localSheetId="3">#REF!</definedName>
    <definedName name="일유로폼바닥노무비" localSheetId="6">#REF!</definedName>
    <definedName name="일유로폼바닥노무비">#REF!</definedName>
    <definedName name="일유로폼바닥재료비" localSheetId="3">#REF!</definedName>
    <definedName name="일유로폼바닥재료비" localSheetId="6">#REF!</definedName>
    <definedName name="일유로폼바닥재료비">#REF!</definedName>
    <definedName name="일유로폼벽체노무비" localSheetId="3">#REF!</definedName>
    <definedName name="일유로폼벽체노무비" localSheetId="6">#REF!</definedName>
    <definedName name="일유로폼벽체노무비">#REF!</definedName>
    <definedName name="일유로폼벽체재료비" localSheetId="3">#REF!</definedName>
    <definedName name="일유로폼벽체재료비" localSheetId="6">#REF!</definedName>
    <definedName name="일유로폼벽체재료비">#REF!</definedName>
    <definedName name="일유보도브럭경비" localSheetId="3">#REF!</definedName>
    <definedName name="일유보도브럭경비" localSheetId="6">#REF!</definedName>
    <definedName name="일유보도브럭경비">#REF!</definedName>
    <definedName name="일유보도브럭노무비" localSheetId="3">#REF!</definedName>
    <definedName name="일유보도브럭노무비" localSheetId="6">#REF!</definedName>
    <definedName name="일유보도브럭노무비">#REF!</definedName>
    <definedName name="일유보도브럭재료비" localSheetId="3">#REF!</definedName>
    <definedName name="일유보도브럭재료비" localSheetId="6">#REF!</definedName>
    <definedName name="일유보도브럭재료비">#REF!</definedName>
    <definedName name="일인력되메우기노무비" localSheetId="3">#REF!</definedName>
    <definedName name="일인력되메우기노무비" localSheetId="6">#REF!</definedName>
    <definedName name="일인력되메우기노무비">#REF!</definedName>
    <definedName name="일인력잔토처리" localSheetId="3">#REF!</definedName>
    <definedName name="일인력잔토처리" localSheetId="6">#REF!</definedName>
    <definedName name="일인력잔토처리">#REF!</definedName>
    <definedName name="일잔토처리0.4경비" localSheetId="3">#REF!</definedName>
    <definedName name="일잔토처리0.4경비" localSheetId="6">#REF!</definedName>
    <definedName name="일잔토처리0.4경비">#REF!</definedName>
    <definedName name="일잔토처리0.4노무비" localSheetId="3">#REF!</definedName>
    <definedName name="일잔토처리0.4노무비" localSheetId="6">#REF!</definedName>
    <definedName name="일잔토처리0.4노무비">#REF!</definedName>
    <definedName name="일잔토처리0.4재료비" localSheetId="3">#REF!</definedName>
    <definedName name="일잔토처리0.4재료비" localSheetId="6">#REF!</definedName>
    <definedName name="일잔토처리0.4재료비">#REF!</definedName>
    <definedName name="일조합기층포설0.4경비" localSheetId="3">#REF!</definedName>
    <definedName name="일조합기층포설0.4경비" localSheetId="6">#REF!</definedName>
    <definedName name="일조합기층포설0.4경비">#REF!</definedName>
    <definedName name="일조합기층포설0.4노무비" localSheetId="3">#REF!</definedName>
    <definedName name="일조합기층포설0.4노무비" localSheetId="6">#REF!</definedName>
    <definedName name="일조합기층포설0.4노무비">#REF!</definedName>
    <definedName name="일조합기층포설0.4재료비" localSheetId="3">#REF!</definedName>
    <definedName name="일조합기층포설0.4재료비" localSheetId="6">#REF!</definedName>
    <definedName name="일조합기층포설0.4재료비">#REF!</definedName>
    <definedName name="일조합기층포설경비" localSheetId="3">#REF!</definedName>
    <definedName name="일조합기층포설경비" localSheetId="6">#REF!</definedName>
    <definedName name="일조합기층포설경비">#REF!</definedName>
    <definedName name="일조합기층포설노무비" localSheetId="3">#REF!</definedName>
    <definedName name="일조합기층포설노무비" localSheetId="6">#REF!</definedName>
    <definedName name="일조합기층포설노무비">#REF!</definedName>
    <definedName name="일조합기층포설재료비" localSheetId="3">#REF!</definedName>
    <definedName name="일조합기층포설재료비" localSheetId="6">#REF!</definedName>
    <definedName name="일조합기층포설재료비">#REF!</definedName>
    <definedName name="일조합아스콘0.2경비" localSheetId="3">#REF!</definedName>
    <definedName name="일조합아스콘0.2경비" localSheetId="6">#REF!</definedName>
    <definedName name="일조합아스콘0.2경비">#REF!</definedName>
    <definedName name="일조합아스콘0.2노무비" localSheetId="3">#REF!</definedName>
    <definedName name="일조합아스콘0.2노무비" localSheetId="6">#REF!</definedName>
    <definedName name="일조합아스콘0.2노무비">#REF!</definedName>
    <definedName name="일조합아스콘0.2재료비" localSheetId="3">#REF!</definedName>
    <definedName name="일조합아스콘0.2재료비" localSheetId="6">#REF!</definedName>
    <definedName name="일조합아스콘0.2재료비">#REF!</definedName>
    <definedName name="일조합아스콘0.4경비" localSheetId="3">#REF!</definedName>
    <definedName name="일조합아스콘0.4경비" localSheetId="6">#REF!</definedName>
    <definedName name="일조합아스콘0.4경비">#REF!</definedName>
    <definedName name="일조합아스콘0.4계" localSheetId="3">#REF!</definedName>
    <definedName name="일조합아스콘0.4계" localSheetId="6">#REF!</definedName>
    <definedName name="일조합아스콘0.4계">#REF!</definedName>
    <definedName name="일조합아스콘0.4노무비" localSheetId="3">#REF!</definedName>
    <definedName name="일조합아스콘0.4노무비" localSheetId="6">#REF!</definedName>
    <definedName name="일조합아스콘0.4노무비">#REF!</definedName>
    <definedName name="일조합아스콘0.4재료비" localSheetId="3">#REF!</definedName>
    <definedName name="일조합아스콘0.4재료비" localSheetId="6">#REF!</definedName>
    <definedName name="일조합아스콘0.4재료비">#REF!</definedName>
    <definedName name="일조합콘크리트파괴0.2노무비" localSheetId="3">#REF!</definedName>
    <definedName name="일조합콘크리트파괴0.2노무비" localSheetId="6">#REF!</definedName>
    <definedName name="일조합콘크리트파괴0.2노무비">#REF!</definedName>
    <definedName name="일조합콘크리트파괴0.2재료비" localSheetId="3">#REF!</definedName>
    <definedName name="일조합콘크리트파괴0.2재료비" localSheetId="6">#REF!</definedName>
    <definedName name="일조합콘크리트파괴0.2재료비">#REF!</definedName>
    <definedName name="일조합콘크리트파괴0.4경비" localSheetId="3">#REF!</definedName>
    <definedName name="일조합콘크리트파괴0.4경비" localSheetId="6">#REF!</definedName>
    <definedName name="일조합콘크리트파괴0.4경비">#REF!</definedName>
    <definedName name="일조합콘크리트파괴0.4노무비" localSheetId="3">#REF!</definedName>
    <definedName name="일조합콘크리트파괴0.4노무비" localSheetId="6">#REF!</definedName>
    <definedName name="일조합콘크리트파괴0.4노무비">#REF!</definedName>
    <definedName name="일조합콘크리트파괴0.4재료비" localSheetId="3">#REF!</definedName>
    <definedName name="일조합콘크리트파괴0.4재료비" localSheetId="6">#REF!</definedName>
    <definedName name="일조합콘크리트파괴0.4재료비">#REF!</definedName>
    <definedName name="일조합표층포설0.4경비" localSheetId="3">#REF!</definedName>
    <definedName name="일조합표층포설0.4경비" localSheetId="6">#REF!</definedName>
    <definedName name="일조합표층포설0.4경비">#REF!</definedName>
    <definedName name="일조합표층포설0.4노무비" localSheetId="3">#REF!</definedName>
    <definedName name="일조합표층포설0.4노무비" localSheetId="6">#REF!</definedName>
    <definedName name="일조합표층포설0.4노무비">#REF!</definedName>
    <definedName name="일조합표층포설0.4재료비" localSheetId="3">#REF!</definedName>
    <definedName name="일조합표층포설0.4재료비" localSheetId="6">#REF!</definedName>
    <definedName name="일조합표층포설0.4재료비">#REF!</definedName>
    <definedName name="일조합표층포설경비" localSheetId="3">#REF!</definedName>
    <definedName name="일조합표층포설경비" localSheetId="6">#REF!</definedName>
    <definedName name="일조합표층포설경비">#REF!</definedName>
    <definedName name="일조합표층포설노무비" localSheetId="3">#REF!</definedName>
    <definedName name="일조합표층포설노무비" localSheetId="6">#REF!</definedName>
    <definedName name="일조합표층포설노무비">#REF!</definedName>
    <definedName name="일조합표층포설재료비" localSheetId="3">#REF!</definedName>
    <definedName name="일조합표층포설재료비" localSheetId="6">#REF!</definedName>
    <definedName name="일조합표층포설재료비">#REF!</definedName>
    <definedName name="일층배관" localSheetId="3">#REF!</definedName>
    <definedName name="일층배관" localSheetId="6">#REF!</definedName>
    <definedName name="일층배관">#REF!</definedName>
    <definedName name="일층배관값" localSheetId="3">#REF!</definedName>
    <definedName name="일층배관값" localSheetId="6">#REF!</definedName>
    <definedName name="일층배관값">#REF!</definedName>
    <definedName name="일층접지선" localSheetId="3">#REF!</definedName>
    <definedName name="일층접지선" localSheetId="6">#REF!</definedName>
    <definedName name="일층접지선">#REF!</definedName>
    <definedName name="일층접지선값" localSheetId="3">#REF!</definedName>
    <definedName name="일층접지선값" localSheetId="6">#REF!</definedName>
    <definedName name="일층접지선값">#REF!</definedName>
    <definedName name="일층주간선" localSheetId="3">#REF!</definedName>
    <definedName name="일층주간선" localSheetId="6">#REF!</definedName>
    <definedName name="일층주간선">#REF!</definedName>
    <definedName name="일층주간선값" localSheetId="3">#REF!</definedName>
    <definedName name="일층주간선값" localSheetId="6">#REF!</definedName>
    <definedName name="일층주간선값">#REF!</definedName>
    <definedName name="일칼라콘포장0.2경비" localSheetId="3">#REF!</definedName>
    <definedName name="일칼라콘포장0.2경비" localSheetId="6">#REF!</definedName>
    <definedName name="일칼라콘포장0.2경비">#REF!</definedName>
    <definedName name="일칼라콘포장0.2노무비" localSheetId="3">#REF!</definedName>
    <definedName name="일칼라콘포장0.2노무비" localSheetId="6">#REF!</definedName>
    <definedName name="일칼라콘포장0.2노무비">#REF!</definedName>
    <definedName name="일칼라콘포장0.2재료비" localSheetId="3">#REF!</definedName>
    <definedName name="일칼라콘포장0.2재료비" localSheetId="6">#REF!</definedName>
    <definedName name="일칼라콘포장0.2재료비">#REF!</definedName>
    <definedName name="일칼라콘포장10이상경비" localSheetId="3">#REF!</definedName>
    <definedName name="일칼라콘포장10이상경비" localSheetId="6">#REF!</definedName>
    <definedName name="일칼라콘포장10이상경비">#REF!</definedName>
    <definedName name="일칼라콘포장10이상노무비" localSheetId="3">#REF!</definedName>
    <definedName name="일칼라콘포장10이상노무비" localSheetId="6">#REF!</definedName>
    <definedName name="일칼라콘포장10이상노무비">#REF!</definedName>
    <definedName name="일칼라콘포장10이상재료비" localSheetId="3">#REF!</definedName>
    <definedName name="일칼라콘포장10이상재료비" localSheetId="6">#REF!</definedName>
    <definedName name="일칼라콘포장10이상재료비">#REF!</definedName>
    <definedName name="일칼라콘포장10이하경비" localSheetId="3">#REF!</definedName>
    <definedName name="일칼라콘포장10이하경비" localSheetId="6">#REF!</definedName>
    <definedName name="일칼라콘포장10이하경비">#REF!</definedName>
    <definedName name="일칼라콘포장10이하노무비" localSheetId="3">#REF!</definedName>
    <definedName name="일칼라콘포장10이하노무비" localSheetId="6">#REF!</definedName>
    <definedName name="일칼라콘포장10이하노무비">#REF!</definedName>
    <definedName name="일칼라콘포장10이하재료비" localSheetId="3">#REF!</definedName>
    <definedName name="일칼라콘포장10이하재료비" localSheetId="6">#REF!</definedName>
    <definedName name="일칼라콘포장10이하재료비">#REF!</definedName>
    <definedName name="일콘모래포설노무비" localSheetId="3">#REF!</definedName>
    <definedName name="일콘모래포설노무비" localSheetId="6">#REF!</definedName>
    <definedName name="일콘모래포설노무비">#REF!</definedName>
    <definedName name="일콘옥내파괴간노" localSheetId="3">#REF!</definedName>
    <definedName name="일콘옥내파괴간노" localSheetId="6">#REF!</definedName>
    <definedName name="일콘옥내파괴간노">#REF!</definedName>
    <definedName name="일콘옥내파괴노무비" localSheetId="3">#REF!</definedName>
    <definedName name="일콘옥내파괴노무비" localSheetId="6">#REF!</definedName>
    <definedName name="일콘옥내파괴노무비">#REF!</definedName>
    <definedName name="일콘옥내파괴재료비" localSheetId="3">#REF!</definedName>
    <definedName name="일콘옥내파괴재료비" localSheetId="6">#REF!</definedName>
    <definedName name="일콘옥내파괴재료비">#REF!</definedName>
    <definedName name="일콘크리트180경비" localSheetId="3">#REF!</definedName>
    <definedName name="일콘크리트180경비" localSheetId="6">#REF!</definedName>
    <definedName name="일콘크리트180경비">#REF!</definedName>
    <definedName name="일콘크리트180노무비" localSheetId="3">#REF!</definedName>
    <definedName name="일콘크리트180노무비" localSheetId="6">#REF!</definedName>
    <definedName name="일콘크리트180노무비">#REF!</definedName>
    <definedName name="일콘크리트180재료비" localSheetId="3">#REF!</definedName>
    <definedName name="일콘크리트180재료비" localSheetId="6">#REF!</definedName>
    <definedName name="일콘크리트180재료비">#REF!</definedName>
    <definedName name="일콘크리트소형경비" localSheetId="3">#REF!</definedName>
    <definedName name="일콘크리트소형경비" localSheetId="6">#REF!</definedName>
    <definedName name="일콘크리트소형경비">#REF!</definedName>
    <definedName name="일콘크리트소형노무비" localSheetId="3">#REF!</definedName>
    <definedName name="일콘크리트소형노무비" localSheetId="6">#REF!</definedName>
    <definedName name="일콘크리트소형노무비">#REF!</definedName>
    <definedName name="일콘크리트소형재료비" localSheetId="3">#REF!</definedName>
    <definedName name="일콘크리트소형재료비" localSheetId="6">#REF!</definedName>
    <definedName name="일콘크리트소형재료비">#REF!</definedName>
    <definedName name="일콘크리트조합0.2경비" localSheetId="3">#REF!</definedName>
    <definedName name="일콘크리트조합0.2경비" localSheetId="6">#REF!</definedName>
    <definedName name="일콘크리트조합0.2경비">#REF!</definedName>
    <definedName name="일콘크리트포장캇타경비" localSheetId="3">#REF!</definedName>
    <definedName name="일콘크리트포장캇타경비" localSheetId="6">#REF!</definedName>
    <definedName name="일콘크리트포장캇타경비">#REF!</definedName>
    <definedName name="일콘크리트포장캇타노무비" localSheetId="3">#REF!</definedName>
    <definedName name="일콘크리트포장캇타노무비" localSheetId="6">#REF!</definedName>
    <definedName name="일콘크리트포장캇타노무비">#REF!</definedName>
    <definedName name="일콘크리트포장캇타재료비" localSheetId="3">#REF!</definedName>
    <definedName name="일콘크리트포장캇타재료비" localSheetId="6">#REF!</definedName>
    <definedName name="일콘크리트포장캇타재료비">#REF!</definedName>
    <definedName name="일콘크리트포장파괴0.4경비" localSheetId="3">#REF!</definedName>
    <definedName name="일콘크리트포장파괴0.4경비" localSheetId="6">#REF!</definedName>
    <definedName name="일콘크리트포장파괴0.4경비">#REF!</definedName>
    <definedName name="일콘크리트포장파괴0.4노무비" localSheetId="3">#REF!</definedName>
    <definedName name="일콘크리트포장파괴0.4노무비" localSheetId="6">#REF!</definedName>
    <definedName name="일콘크리트포장파괴0.4노무비">#REF!</definedName>
    <definedName name="일콘크리트포장파괴0.4재료비" localSheetId="3">#REF!</definedName>
    <definedName name="일콘크리트포장파괴0.4재료비" localSheetId="6">#REF!</definedName>
    <definedName name="일콘크리트포장파괴0.4재료비">#REF!</definedName>
    <definedName name="일콘포장내부노무비" localSheetId="3">#REF!</definedName>
    <definedName name="일콘포장내부노무비" localSheetId="6">#REF!</definedName>
    <definedName name="일콘포장내부노무비">#REF!</definedName>
    <definedName name="일콘포장내부재료비" localSheetId="3">#REF!</definedName>
    <definedName name="일콘포장내부재료비" localSheetId="6">#REF!</definedName>
    <definedName name="일콘포장내부재료비">#REF!</definedName>
    <definedName name="일콘포장외부노무비" localSheetId="3">#REF!</definedName>
    <definedName name="일콘포장외부노무비" localSheetId="6">#REF!</definedName>
    <definedName name="일콘포장외부노무비">#REF!</definedName>
    <definedName name="일콘포장외부재료비" localSheetId="3">#REF!</definedName>
    <definedName name="일콘포장외부재료비" localSheetId="6">#REF!</definedName>
    <definedName name="일콘포장외부재료비">#REF!</definedName>
    <definedName name="일표층포설10인력경비" localSheetId="3">#REF!</definedName>
    <definedName name="일표층포설10인력경비" localSheetId="6">#REF!</definedName>
    <definedName name="일표층포설10인력경비">#REF!</definedName>
    <definedName name="일표층포설10인력노무비" localSheetId="3">#REF!</definedName>
    <definedName name="일표층포설10인력노무비" localSheetId="6">#REF!</definedName>
    <definedName name="일표층포설10인력노무비">#REF!</definedName>
    <definedName name="일표층포설10인력재료비" localSheetId="3">#REF!</definedName>
    <definedName name="일표층포설10인력재료비" localSheetId="6">#REF!</definedName>
    <definedName name="일표층포설10인력재료비">#REF!</definedName>
    <definedName name="일표층포설인력경비" localSheetId="3">#REF!</definedName>
    <definedName name="일표층포설인력경비" localSheetId="6">#REF!</definedName>
    <definedName name="일표층포설인력경비">#REF!</definedName>
    <definedName name="일표층포설인력노무비" localSheetId="3">#REF!</definedName>
    <definedName name="일표층포설인력노무비" localSheetId="6">#REF!</definedName>
    <definedName name="일표층포설인력노무비">#REF!</definedName>
    <definedName name="일표층포설인력재료비" localSheetId="3">#REF!</definedName>
    <definedName name="일표층포설인력재료비" localSheetId="6">#REF!</definedName>
    <definedName name="일표층포설인력재료비">#REF!</definedName>
    <definedName name="일프라임수동노무비" localSheetId="3">#REF!</definedName>
    <definedName name="일프라임수동노무비" localSheetId="6">#REF!</definedName>
    <definedName name="일프라임수동노무비">#REF!</definedName>
    <definedName name="일프라임수동재료비" localSheetId="3">#REF!</definedName>
    <definedName name="일프라임수동재료비" localSheetId="6">#REF!</definedName>
    <definedName name="일프라임수동재료비">#REF!</definedName>
    <definedName name="일프라임스프레이어300경비" localSheetId="3">#REF!</definedName>
    <definedName name="일프라임스프레이어300경비" localSheetId="6">#REF!</definedName>
    <definedName name="일프라임스프레이어300경비">#REF!</definedName>
    <definedName name="일프라임스프레이어300노무비" localSheetId="3">#REF!</definedName>
    <definedName name="일프라임스프레이어300노무비" localSheetId="6">#REF!</definedName>
    <definedName name="일프라임스프레이어300노무비">#REF!</definedName>
    <definedName name="일프라임스프레이어300재료비" localSheetId="3">#REF!</definedName>
    <definedName name="일프라임스프레이어300재료비" localSheetId="6">#REF!</definedName>
    <definedName name="일프라임스프레이어300재료비">#REF!</definedName>
    <definedName name="ㅈㅈ" localSheetId="3">#REF!</definedName>
    <definedName name="ㅈㅈ" localSheetId="6">#REF!</definedName>
    <definedName name="ㅈㅈ">#REF!</definedName>
    <definedName name="자" localSheetId="3">BlankMacro1</definedName>
    <definedName name="자" localSheetId="7">BlankMacro1</definedName>
    <definedName name="자" localSheetId="6">BlankMacro1</definedName>
    <definedName name="자">BlankMacro1</definedName>
    <definedName name="자갈운반">#N/A</definedName>
    <definedName name="자갈운반경비" localSheetId="3">#REF!</definedName>
    <definedName name="자갈운반경비" localSheetId="7">#REF!</definedName>
    <definedName name="자갈운반경비" localSheetId="6">#REF!</definedName>
    <definedName name="자갈운반경비">#REF!</definedName>
    <definedName name="자갈운반계" localSheetId="3">#REF!</definedName>
    <definedName name="자갈운반계" localSheetId="6">#REF!</definedName>
    <definedName name="자갈운반계">#REF!</definedName>
    <definedName name="자갈운반노무비" localSheetId="3">#REF!</definedName>
    <definedName name="자갈운반노무비" localSheetId="6">#REF!</definedName>
    <definedName name="자갈운반노무비">#REF!</definedName>
    <definedName name="자갈운반재료비" localSheetId="3">#REF!</definedName>
    <definedName name="자갈운반재료비" localSheetId="6">#REF!</definedName>
    <definedName name="자갈운반재료비">#REF!</definedName>
    <definedName name="자갈운반톤계" localSheetId="3">#REF!</definedName>
    <definedName name="자갈운반톤계" localSheetId="6">#REF!</definedName>
    <definedName name="자갈운반톤계">#REF!</definedName>
    <definedName name="자귀나무" localSheetId="3">#REF!</definedName>
    <definedName name="자귀나무" localSheetId="6">#REF!</definedName>
    <definedName name="자귀나무">#REF!</definedName>
    <definedName name="자동제어1차공량산출" localSheetId="3">BlankMacro1</definedName>
    <definedName name="자동제어1차공량산출" localSheetId="7">BlankMacro1</definedName>
    <definedName name="자동제어1차공량산출" localSheetId="6">BlankMacro1</definedName>
    <definedName name="자동제어1차공량산출">BlankMacro1</definedName>
    <definedName name="자료1" localSheetId="3">#REF!</definedName>
    <definedName name="자료1" localSheetId="7">#REF!</definedName>
    <definedName name="자료1" localSheetId="6">#REF!</definedName>
    <definedName name="자료1">#REF!</definedName>
    <definedName name="자료2" localSheetId="3">#REF!</definedName>
    <definedName name="자료2" localSheetId="6">#REF!</definedName>
    <definedName name="자료2">#REF!</definedName>
    <definedName name="자재단가조사표" localSheetId="6">#REF!</definedName>
    <definedName name="자재단가조사표">#REF!</definedName>
    <definedName name="자재대" localSheetId="3">#REF!</definedName>
    <definedName name="자재대" localSheetId="6">#REF!</definedName>
    <definedName name="자재대">#REF!</definedName>
    <definedName name="자재집계총" localSheetId="3">#REF!</definedName>
    <definedName name="자재집계총" localSheetId="6">#REF!</definedName>
    <definedName name="자재집계총">#REF!</definedName>
    <definedName name="자재집계표" localSheetId="3">#REF!</definedName>
    <definedName name="자재집계표" localSheetId="6">#REF!</definedName>
    <definedName name="자재집계표">#REF!</definedName>
    <definedName name="작업공수" localSheetId="3">#REF!</definedName>
    <definedName name="작업공수" localSheetId="6">#REF!</definedName>
    <definedName name="작업공수">#REF!</definedName>
    <definedName name="잔디_평떼" localSheetId="3">#REF!</definedName>
    <definedName name="잔디_평떼" localSheetId="6">#REF!</definedName>
    <definedName name="잔디_평떼">#REF!</definedName>
    <definedName name="잔액" localSheetId="3">#REF!</definedName>
    <definedName name="잔액" localSheetId="6">#REF!</definedName>
    <definedName name="잔액">#REF!</definedName>
    <definedName name="잔토처리">#N/A</definedName>
    <definedName name="잔토처리0.4경비" localSheetId="3">#REF!</definedName>
    <definedName name="잔토처리0.4경비" localSheetId="7">#REF!</definedName>
    <definedName name="잔토처리0.4경비" localSheetId="6">#REF!</definedName>
    <definedName name="잔토처리0.4경비">#REF!</definedName>
    <definedName name="잔토처리0.4계" localSheetId="3">#REF!</definedName>
    <definedName name="잔토처리0.4계" localSheetId="6">#REF!</definedName>
    <definedName name="잔토처리0.4계">#REF!</definedName>
    <definedName name="잔토처리0.4노무비" localSheetId="3">#REF!</definedName>
    <definedName name="잔토처리0.4노무비" localSheetId="6">#REF!</definedName>
    <definedName name="잔토처리0.4노무비">#REF!</definedName>
    <definedName name="잔토처리0.4운반경비" localSheetId="3">#REF!</definedName>
    <definedName name="잔토처리0.4운반경비" localSheetId="6">#REF!</definedName>
    <definedName name="잔토처리0.4운반경비">#REF!</definedName>
    <definedName name="잔토처리0.4운반계" localSheetId="3">#REF!</definedName>
    <definedName name="잔토처리0.4운반계" localSheetId="6">#REF!</definedName>
    <definedName name="잔토처리0.4운반계">#REF!</definedName>
    <definedName name="잔토처리0.4운반노무비" localSheetId="3">#REF!</definedName>
    <definedName name="잔토처리0.4운반노무비" localSheetId="6">#REF!</definedName>
    <definedName name="잔토처리0.4운반노무비">#REF!</definedName>
    <definedName name="잔토처리0.4운반재료비" localSheetId="3">#REF!</definedName>
    <definedName name="잔토처리0.4운반재료비" localSheetId="6">#REF!</definedName>
    <definedName name="잔토처리0.4운반재료비">#REF!</definedName>
    <definedName name="잔토처리0.4재료비" localSheetId="3">#REF!</definedName>
    <definedName name="잔토처리0.4재료비" localSheetId="6">#REF!</definedName>
    <definedName name="잔토처리0.4재료비">#REF!</definedName>
    <definedName name="잔토처리0.4적사계" localSheetId="3">#REF!</definedName>
    <definedName name="잔토처리0.4적사계" localSheetId="6">#REF!</definedName>
    <definedName name="잔토처리0.4적사계">#REF!</definedName>
    <definedName name="잔토처리0.7경비" localSheetId="3">#REF!</definedName>
    <definedName name="잔토처리0.7경비" localSheetId="6">#REF!</definedName>
    <definedName name="잔토처리0.7경비">#REF!</definedName>
    <definedName name="잔토처리0.7계" localSheetId="3">#REF!</definedName>
    <definedName name="잔토처리0.7계" localSheetId="6">#REF!</definedName>
    <definedName name="잔토처리0.7계">#REF!</definedName>
    <definedName name="잔토처리0.7노무비" localSheetId="3">#REF!</definedName>
    <definedName name="잔토처리0.7노무비" localSheetId="6">#REF!</definedName>
    <definedName name="잔토처리0.7노무비">#REF!</definedName>
    <definedName name="잔토처리0.7운반계" localSheetId="3">#REF!</definedName>
    <definedName name="잔토처리0.7운반계" localSheetId="6">#REF!</definedName>
    <definedName name="잔토처리0.7운반계">#REF!</definedName>
    <definedName name="잔토처리0.7재료비" localSheetId="3">#REF!</definedName>
    <definedName name="잔토처리0.7재료비" localSheetId="6">#REF!</definedName>
    <definedName name="잔토처리0.7재료비">#REF!</definedName>
    <definedName name="잔토처리0.7적사계" localSheetId="3">#REF!</definedName>
    <definedName name="잔토처리0.7적사계" localSheetId="6">#REF!</definedName>
    <definedName name="잔토처리0.7적사계">#REF!</definedName>
    <definedName name="잔토처리경경" localSheetId="3">#REF!</definedName>
    <definedName name="잔토처리경경" localSheetId="6">#REF!</definedName>
    <definedName name="잔토처리경경">#REF!</definedName>
    <definedName name="잔토처리경노" localSheetId="3">#REF!</definedName>
    <definedName name="잔토처리경노" localSheetId="6">#REF!</definedName>
    <definedName name="잔토처리경노">#REF!</definedName>
    <definedName name="잔토처리경재" localSheetId="3">#REF!</definedName>
    <definedName name="잔토처리경재" localSheetId="6">#REF!</definedName>
    <definedName name="잔토처리경재">#REF!</definedName>
    <definedName name="잔토처리덤10.5경" localSheetId="3">#REF!</definedName>
    <definedName name="잔토처리덤10.5경" localSheetId="6">#REF!</definedName>
    <definedName name="잔토처리덤10.5경">#REF!</definedName>
    <definedName name="잔토처리덤10.5노" localSheetId="3">#REF!</definedName>
    <definedName name="잔토처리덤10.5노" localSheetId="6">#REF!</definedName>
    <definedName name="잔토처리덤10.5노">#REF!</definedName>
    <definedName name="잔토처리덤10.5재" localSheetId="3">#REF!</definedName>
    <definedName name="잔토처리덤10.5재" localSheetId="6">#REF!</definedName>
    <definedName name="잔토처리덤10.5재">#REF!</definedName>
    <definedName name="잔토처리덤경0.5" localSheetId="3">#REF!</definedName>
    <definedName name="잔토처리덤경0.5" localSheetId="6">#REF!</definedName>
    <definedName name="잔토처리덤경0.5">#REF!</definedName>
    <definedName name="잔토처리덤경8" localSheetId="3">#REF!</definedName>
    <definedName name="잔토처리덤경8" localSheetId="6">#REF!</definedName>
    <definedName name="잔토처리덤경8">#REF!</definedName>
    <definedName name="잔토처리덤노10.5" localSheetId="3">#REF!</definedName>
    <definedName name="잔토처리덤노10.5" localSheetId="6">#REF!</definedName>
    <definedName name="잔토처리덤노10.5">#REF!</definedName>
    <definedName name="잔토처리덤노8" localSheetId="3">#REF!</definedName>
    <definedName name="잔토처리덤노8" localSheetId="6">#REF!</definedName>
    <definedName name="잔토처리덤노8">#REF!</definedName>
    <definedName name="잔토처리덤재0.5" localSheetId="3">#REF!</definedName>
    <definedName name="잔토처리덤재0.5" localSheetId="6">#REF!</definedName>
    <definedName name="잔토처리덤재0.5">#REF!</definedName>
    <definedName name="잔토처리덤재8" localSheetId="3">#REF!</definedName>
    <definedName name="잔토처리덤재8" localSheetId="6">#REF!</definedName>
    <definedName name="잔토처리덤재8">#REF!</definedName>
    <definedName name="잔토처리인력노" localSheetId="3">#REF!</definedName>
    <definedName name="잔토처리인력노" localSheetId="6">#REF!</definedName>
    <definedName name="잔토처리인력노">#REF!</definedName>
    <definedName name="잠수부" localSheetId="3">#REF!</definedName>
    <definedName name="잠수부" localSheetId="6">#REF!</definedName>
    <definedName name="잠수부">#REF!</definedName>
    <definedName name="잠함공" localSheetId="3">#REF!</definedName>
    <definedName name="잠함공" localSheetId="6">#REF!</definedName>
    <definedName name="잠함공">#REF!</definedName>
    <definedName name="잡석" localSheetId="3">#REF!</definedName>
    <definedName name="잡석" localSheetId="6">#REF!</definedName>
    <definedName name="잡석">#REF!</definedName>
    <definedName name="잣나무" localSheetId="3">#REF!</definedName>
    <definedName name="잣나무" localSheetId="6">#REF!</definedName>
    <definedName name="잣나무">#REF!</definedName>
    <definedName name="장고개터널A1353" localSheetId="3">#REF!</definedName>
    <definedName name="장고개터널A1353" localSheetId="6">#REF!</definedName>
    <definedName name="장고개터널A1353">#REF!</definedName>
    <definedName name="장산교" localSheetId="3">#REF!</definedName>
    <definedName name="장산교" localSheetId="6">#REF!</definedName>
    <definedName name="장산교">#REF!</definedName>
    <definedName name="재료비" localSheetId="3">#REF!</definedName>
    <definedName name="재료비" localSheetId="6">#REF!</definedName>
    <definedName name="재료비">#REF!</definedName>
    <definedName name="재료비1" localSheetId="3">#REF!</definedName>
    <definedName name="재료비1" localSheetId="6">#REF!</definedName>
    <definedName name="재료비1">#REF!</definedName>
    <definedName name="재료비2" localSheetId="3">#REF!</definedName>
    <definedName name="재료비2" localSheetId="6">#REF!</definedName>
    <definedName name="재료비2">#REF!</definedName>
    <definedName name="재료비3" localSheetId="3">#REF!</definedName>
    <definedName name="재료비3" localSheetId="6">#REF!</definedName>
    <definedName name="재료비3">#REF!</definedName>
    <definedName name="재료비금액" localSheetId="3">#REF!</definedName>
    <definedName name="재료비금액" localSheetId="6">#REF!</definedName>
    <definedName name="재료비금액">#REF!</definedName>
    <definedName name="재료비단가" localSheetId="3">#REF!</definedName>
    <definedName name="재료비단가" localSheetId="6">#REF!</definedName>
    <definedName name="재료비단가">#REF!</definedName>
    <definedName name="재료비합계" localSheetId="3">#REF!</definedName>
    <definedName name="재료비합계" localSheetId="6">#REF!</definedName>
    <definedName name="재료비합계">#REF!</definedName>
    <definedName name="재료집계">#N/A</definedName>
    <definedName name="저압" localSheetId="3">#REF!</definedName>
    <definedName name="저압" localSheetId="7">#REF!</definedName>
    <definedName name="저압" localSheetId="6">#REF!</definedName>
    <definedName name="저압">#REF!</definedName>
    <definedName name="저압케이블전공" localSheetId="3">#REF!</definedName>
    <definedName name="저압케이블전공" localSheetId="6">#REF!</definedName>
    <definedName name="저압케이블전공">#REF!</definedName>
    <definedName name="적금입력" localSheetId="3">#REF!</definedName>
    <definedName name="적금입력" localSheetId="6">#REF!</definedName>
    <definedName name="적금입력">#REF!</definedName>
    <definedName name="전" localSheetId="3">#REF!</definedName>
    <definedName name="전" localSheetId="6">#REF!</definedName>
    <definedName name="전">#REF!</definedName>
    <definedName name="전1" localSheetId="3">#REF!</definedName>
    <definedName name="전1" localSheetId="6">#REF!</definedName>
    <definedName name="전1">#REF!</definedName>
    <definedName name="전2" localSheetId="3">#REF!</definedName>
    <definedName name="전2" localSheetId="6">#REF!</definedName>
    <definedName name="전2">#REF!</definedName>
    <definedName name="전기공사1급" localSheetId="3">#REF!</definedName>
    <definedName name="전기공사1급" localSheetId="6">#REF!</definedName>
    <definedName name="전기공사1급">#REF!</definedName>
    <definedName name="전기공사2급" localSheetId="3">#REF!</definedName>
    <definedName name="전기공사2급" localSheetId="6">#REF!</definedName>
    <definedName name="전기공사2급">#REF!</definedName>
    <definedName name="전기내역" localSheetId="3">BlankMacro1</definedName>
    <definedName name="전기내역" localSheetId="7">BlankMacro1</definedName>
    <definedName name="전기내역" localSheetId="6">BlankMacro1</definedName>
    <definedName name="전기내역">BlankMacro1</definedName>
    <definedName name="전기내역1" localSheetId="3">BlankMacro1</definedName>
    <definedName name="전기내역1" localSheetId="7">BlankMacro1</definedName>
    <definedName name="전기내역1" localSheetId="6">BlankMacro1</definedName>
    <definedName name="전기내역1">BlankMacro1</definedName>
    <definedName name="전기변경1" localSheetId="3">BlankMacro1</definedName>
    <definedName name="전기변경1" localSheetId="7">BlankMacro1</definedName>
    <definedName name="전기변경1" localSheetId="6">BlankMacro1</definedName>
    <definedName name="전기변경1">BlankMacro1</definedName>
    <definedName name="전기변경3" localSheetId="3">BlankMacro1</definedName>
    <definedName name="전기변경3" localSheetId="7">BlankMacro1</definedName>
    <definedName name="전기변경3" localSheetId="6">BlankMacro1</definedName>
    <definedName name="전기변경3">BlankMacro1</definedName>
    <definedName name="전기집계" localSheetId="3">#REF!</definedName>
    <definedName name="전기집계" localSheetId="7">#REF!</definedName>
    <definedName name="전기집계" localSheetId="6">#REF!</definedName>
    <definedName name="전기집계">#REF!</definedName>
    <definedName name="전기집계표" localSheetId="3">#REF!</definedName>
    <definedName name="전기집계표" localSheetId="6">#REF!</definedName>
    <definedName name="전기집계표">#REF!</definedName>
    <definedName name="전력간선" localSheetId="3">BlankMacro1</definedName>
    <definedName name="전력간선" localSheetId="7">BlankMacro1</definedName>
    <definedName name="전력간선" localSheetId="6">BlankMacro1</definedName>
    <definedName name="전력간선">BlankMacro1</definedName>
    <definedName name="전체" localSheetId="3">#REF!</definedName>
    <definedName name="전체" localSheetId="7">#REF!</definedName>
    <definedName name="전체" localSheetId="6">#REF!</definedName>
    <definedName name="전체">#REF!</definedName>
    <definedName name="절단공" localSheetId="3">#REF!</definedName>
    <definedName name="절단공" localSheetId="6">#REF!</definedName>
    <definedName name="절단공">#REF!</definedName>
    <definedName name="절토">#N/A</definedName>
    <definedName name="접합상세도" localSheetId="3">#REF!</definedName>
    <definedName name="접합상세도" localSheetId="7">#REF!</definedName>
    <definedName name="접합상세도" localSheetId="6">#REF!</definedName>
    <definedName name="접합상세도">#REF!</definedName>
    <definedName name="정비공" localSheetId="3">#REF!</definedName>
    <definedName name="정비공" localSheetId="6">#REF!</definedName>
    <definedName name="정비공">#REF!</definedName>
    <definedName name="정수장" localSheetId="3">#REF!</definedName>
    <definedName name="정수장" localSheetId="6">#REF!</definedName>
    <definedName name="정수장">#REF!</definedName>
    <definedName name="정액초과20" localSheetId="3">#REF!</definedName>
    <definedName name="정액초과20" localSheetId="6">#REF!</definedName>
    <definedName name="정액초과20">#REF!</definedName>
    <definedName name="제" localSheetId="3">#REF!</definedName>
    <definedName name="제" localSheetId="6">#REF!</definedName>
    <definedName name="제">#REF!</definedName>
    <definedName name="제1호표" localSheetId="3">#REF!</definedName>
    <definedName name="제1호표" localSheetId="6">#REF!</definedName>
    <definedName name="제1호표">#REF!</definedName>
    <definedName name="제2호표" localSheetId="3">#REF!</definedName>
    <definedName name="제2호표" localSheetId="6">#REF!</definedName>
    <definedName name="제2호표">#REF!</definedName>
    <definedName name="제3호표" localSheetId="3">#REF!</definedName>
    <definedName name="제3호표" localSheetId="6">#REF!</definedName>
    <definedName name="제3호표">#REF!</definedName>
    <definedName name="제4호표" localSheetId="3">#REF!</definedName>
    <definedName name="제4호표" localSheetId="6">#REF!</definedName>
    <definedName name="제4호표">#REF!</definedName>
    <definedName name="제5호표" localSheetId="3">#REF!</definedName>
    <definedName name="제5호표" localSheetId="6">#REF!</definedName>
    <definedName name="제5호표">#REF!</definedName>
    <definedName name="제6호표" localSheetId="3">#REF!</definedName>
    <definedName name="제6호표" localSheetId="6">#REF!</definedName>
    <definedName name="제6호표">#REF!</definedName>
    <definedName name="제도사" localSheetId="3">#REF!</definedName>
    <definedName name="제도사" localSheetId="6">#REF!</definedName>
    <definedName name="제도사">#REF!</definedName>
    <definedName name="제수변설치경200" localSheetId="3">#REF!</definedName>
    <definedName name="제수변설치경200" localSheetId="6">#REF!</definedName>
    <definedName name="제수변설치경200">#REF!</definedName>
    <definedName name="제수변설치기계100경" localSheetId="3">#REF!</definedName>
    <definedName name="제수변설치기계100경" localSheetId="6">#REF!</definedName>
    <definedName name="제수변설치기계100경">#REF!</definedName>
    <definedName name="제수변설치기계100노" localSheetId="3">#REF!</definedName>
    <definedName name="제수변설치기계100노" localSheetId="6">#REF!</definedName>
    <definedName name="제수변설치기계100노">#REF!</definedName>
    <definedName name="제수변설치기계100재" localSheetId="3">#REF!</definedName>
    <definedName name="제수변설치기계100재" localSheetId="6">#REF!</definedName>
    <definedName name="제수변설치기계100재">#REF!</definedName>
    <definedName name="제수변설치기계200경" localSheetId="3">#REF!</definedName>
    <definedName name="제수변설치기계200경" localSheetId="6">#REF!</definedName>
    <definedName name="제수변설치기계200경">#REF!</definedName>
    <definedName name="제수변설치기계200노" localSheetId="3">#REF!</definedName>
    <definedName name="제수변설치기계200노" localSheetId="6">#REF!</definedName>
    <definedName name="제수변설치기계200노">#REF!</definedName>
    <definedName name="제수변설치기계200재" localSheetId="3">#REF!</definedName>
    <definedName name="제수변설치기계200재" localSheetId="6">#REF!</definedName>
    <definedName name="제수변설치기계200재">#REF!</definedName>
    <definedName name="제수변설치노" localSheetId="3">#REF!</definedName>
    <definedName name="제수변설치노" localSheetId="6">#REF!</definedName>
    <definedName name="제수변설치노">#REF!</definedName>
    <definedName name="제수변설치노100" localSheetId="3">#REF!</definedName>
    <definedName name="제수변설치노100" localSheetId="6">#REF!</definedName>
    <definedName name="제수변설치노100">#REF!</definedName>
    <definedName name="제수변설치노150" localSheetId="3">#REF!</definedName>
    <definedName name="제수변설치노150" localSheetId="6">#REF!</definedName>
    <definedName name="제수변설치노150">#REF!</definedName>
    <definedName name="제수변설치노250" localSheetId="3">#REF!</definedName>
    <definedName name="제수변설치노250" localSheetId="6">#REF!</definedName>
    <definedName name="제수변설치노250">#REF!</definedName>
    <definedName name="제수변설치재100" localSheetId="3">#REF!</definedName>
    <definedName name="제수변설치재100" localSheetId="6">#REF!</definedName>
    <definedName name="제수변설치재100">#REF!</definedName>
    <definedName name="제수변설치재150" localSheetId="3">#REF!</definedName>
    <definedName name="제수변설치재150" localSheetId="6">#REF!</definedName>
    <definedName name="제수변설치재150">#REF!</definedName>
    <definedName name="제수변설치재200" localSheetId="3">#REF!</definedName>
    <definedName name="제수변설치재200" localSheetId="6">#REF!</definedName>
    <definedName name="제수변설치재200">#REF!</definedName>
    <definedName name="제수변설치재250" localSheetId="3">#REF!</definedName>
    <definedName name="제수변설치재250" localSheetId="6">#REF!</definedName>
    <definedName name="제수변설치재250">#REF!</definedName>
    <definedName name="제수변설치재80" localSheetId="3">#REF!</definedName>
    <definedName name="제수변설치재80" localSheetId="6">#REF!</definedName>
    <definedName name="제수변설치재80">#REF!</definedName>
    <definedName name="제어기좌대F16" localSheetId="3">#REF!</definedName>
    <definedName name="제어기좌대F16" localSheetId="6">#REF!</definedName>
    <definedName name="제어기좌대F16">#REF!</definedName>
    <definedName name="제재공" localSheetId="3">#REF!</definedName>
    <definedName name="제재공" localSheetId="6">#REF!</definedName>
    <definedName name="제재공">#REF!</definedName>
    <definedName name="제철축로공" localSheetId="3">#REF!</definedName>
    <definedName name="제철축로공" localSheetId="6">#REF!</definedName>
    <definedName name="제철축로공">#REF!</definedName>
    <definedName name="조달수수료" localSheetId="3">#REF!</definedName>
    <definedName name="조달수수료" localSheetId="6">#REF!</definedName>
    <definedName name="조달수수료">#REF!</definedName>
    <definedName name="조도" localSheetId="3">#REF!</definedName>
    <definedName name="조도" localSheetId="6">#REF!</definedName>
    <definedName name="조도">#REF!</definedName>
    <definedName name="조도1" localSheetId="3">#REF!</definedName>
    <definedName name="조도1" localSheetId="6">#REF!</definedName>
    <definedName name="조도1">#REF!</definedName>
    <definedName name="조도2" localSheetId="3">#REF!</definedName>
    <definedName name="조도2" localSheetId="6">#REF!</definedName>
    <definedName name="조도2">#REF!</definedName>
    <definedName name="조력공" localSheetId="3">#REF!</definedName>
    <definedName name="조력공" localSheetId="6">#REF!</definedName>
    <definedName name="조력공">#REF!</definedName>
    <definedName name="조림인부" localSheetId="3">#REF!</definedName>
    <definedName name="조림인부" localSheetId="6">#REF!</definedName>
    <definedName name="조림인부">#REF!</definedName>
    <definedName name="조명장치소계" localSheetId="3">#REF!</definedName>
    <definedName name="조명장치소계" localSheetId="6">#REF!</definedName>
    <definedName name="조명장치소계">#REF!</definedName>
    <definedName name="조조조조" localSheetId="3">BlankMacro1</definedName>
    <definedName name="조조조조" localSheetId="7">BlankMacro1</definedName>
    <definedName name="조조조조" localSheetId="6">BlankMacro1</definedName>
    <definedName name="조조조조">BlankMacro1</definedName>
    <definedName name="조조조조좆" localSheetId="3">BlankMacro1</definedName>
    <definedName name="조조조조좆" localSheetId="7">BlankMacro1</definedName>
    <definedName name="조조조조좆" localSheetId="6">BlankMacro1</definedName>
    <definedName name="조조조조좆">BlankMacro1</definedName>
    <definedName name="조합되메우기0.2경비" localSheetId="3">#REF!</definedName>
    <definedName name="조합되메우기0.2경비" localSheetId="7">#REF!</definedName>
    <definedName name="조합되메우기0.2경비" localSheetId="6">#REF!</definedName>
    <definedName name="조합되메우기0.2경비">#REF!</definedName>
    <definedName name="조합되메우기0.2계" localSheetId="3">#REF!</definedName>
    <definedName name="조합되메우기0.2계" localSheetId="6">#REF!</definedName>
    <definedName name="조합되메우기0.2계">#REF!</definedName>
    <definedName name="조합되메우기0.2기계경비" localSheetId="3">#REF!</definedName>
    <definedName name="조합되메우기0.2기계경비" localSheetId="6">#REF!</definedName>
    <definedName name="조합되메우기0.2기계경비">#REF!</definedName>
    <definedName name="조합되메우기0.2기계계" localSheetId="3">#REF!</definedName>
    <definedName name="조합되메우기0.2기계계" localSheetId="6">#REF!</definedName>
    <definedName name="조합되메우기0.2기계계">#REF!</definedName>
    <definedName name="조합되메우기0.2기계노무비" localSheetId="3">#REF!</definedName>
    <definedName name="조합되메우기0.2기계노무비" localSheetId="6">#REF!</definedName>
    <definedName name="조합되메우기0.2기계노무비">#REF!</definedName>
    <definedName name="조합되메우기0.2기계인력계" localSheetId="3">#REF!</definedName>
    <definedName name="조합되메우기0.2기계인력계" localSheetId="6">#REF!</definedName>
    <definedName name="조합되메우기0.2기계인력계">#REF!</definedName>
    <definedName name="조합되메우기0.2기계재료비" localSheetId="3">#REF!</definedName>
    <definedName name="조합되메우기0.2기계재료비" localSheetId="6">#REF!</definedName>
    <definedName name="조합되메우기0.2기계재료비">#REF!</definedName>
    <definedName name="조합되메우기0.2노무비" localSheetId="3">#REF!</definedName>
    <definedName name="조합되메우기0.2노무비" localSheetId="6">#REF!</definedName>
    <definedName name="조합되메우기0.2노무비">#REF!</definedName>
    <definedName name="조합되메우기0.2인력계" localSheetId="3">#REF!</definedName>
    <definedName name="조합되메우기0.2인력계" localSheetId="6">#REF!</definedName>
    <definedName name="조합되메우기0.2인력계">#REF!</definedName>
    <definedName name="조합되메우기0.2인력노무비" localSheetId="3">#REF!</definedName>
    <definedName name="조합되메우기0.2인력노무비" localSheetId="6">#REF!</definedName>
    <definedName name="조합되메우기0.2인력노무비">#REF!</definedName>
    <definedName name="조합되메우기0.2재료비" localSheetId="3">#REF!</definedName>
    <definedName name="조합되메우기0.2재료비" localSheetId="6">#REF!</definedName>
    <definedName name="조합되메우기0.2재료비">#REF!</definedName>
    <definedName name="조합되메우기0.4경비" localSheetId="3">#REF!</definedName>
    <definedName name="조합되메우기0.4경비" localSheetId="6">#REF!</definedName>
    <definedName name="조합되메우기0.4경비">#REF!</definedName>
    <definedName name="조합되메우기0.4계" localSheetId="3">#REF!</definedName>
    <definedName name="조합되메우기0.4계" localSheetId="6">#REF!</definedName>
    <definedName name="조합되메우기0.4계">#REF!</definedName>
    <definedName name="조합되메우기0.4기계계" localSheetId="3">#REF!</definedName>
    <definedName name="조합되메우기0.4기계계" localSheetId="6">#REF!</definedName>
    <definedName name="조합되메우기0.4기계계">#REF!</definedName>
    <definedName name="조합되메우기0.4노무비" localSheetId="3">#REF!</definedName>
    <definedName name="조합되메우기0.4노무비" localSheetId="6">#REF!</definedName>
    <definedName name="조합되메우기0.4노무비">#REF!</definedName>
    <definedName name="조합되메우기0.4인력계" localSheetId="3">#REF!</definedName>
    <definedName name="조합되메우기0.4인력계" localSheetId="6">#REF!</definedName>
    <definedName name="조합되메우기0.4인력계">#REF!</definedName>
    <definedName name="조합되메우기0.4재료비" localSheetId="3">#REF!</definedName>
    <definedName name="조합되메우기0.4재료비" localSheetId="6">#REF!</definedName>
    <definedName name="조합되메우기0.4재료비">#REF!</definedName>
    <definedName name="조합되메우기0.7경비" localSheetId="3">#REF!</definedName>
    <definedName name="조합되메우기0.7경비" localSheetId="6">#REF!</definedName>
    <definedName name="조합되메우기0.7경비">#REF!</definedName>
    <definedName name="조합되메우기0.7계" localSheetId="3">#REF!</definedName>
    <definedName name="조합되메우기0.7계" localSheetId="6">#REF!</definedName>
    <definedName name="조합되메우기0.7계">#REF!</definedName>
    <definedName name="조합되메우기0.7기계계" localSheetId="3">#REF!</definedName>
    <definedName name="조합되메우기0.7기계계" localSheetId="6">#REF!</definedName>
    <definedName name="조합되메우기0.7기계계">#REF!</definedName>
    <definedName name="조합되메우기0.7노무비" localSheetId="3">#REF!</definedName>
    <definedName name="조합되메우기0.7노무비" localSheetId="6">#REF!</definedName>
    <definedName name="조합되메우기0.7노무비">#REF!</definedName>
    <definedName name="조합되메우기0.7인력계" localSheetId="3">#REF!</definedName>
    <definedName name="조합되메우기0.7인력계" localSheetId="6">#REF!</definedName>
    <definedName name="조합되메우기0.7인력계">#REF!</definedName>
    <definedName name="조합되메우기0.7인력재료비" localSheetId="3">#REF!</definedName>
    <definedName name="조합되메우기0.7인력재료비" localSheetId="6">#REF!</definedName>
    <definedName name="조합되메우기0.7인력재료비">#REF!</definedName>
    <definedName name="조합되메우기0.7재료비" localSheetId="3">#REF!</definedName>
    <definedName name="조합되메우기0.7재료비" localSheetId="6">#REF!</definedName>
    <definedName name="조합되메우기0.7재료비">#REF!</definedName>
    <definedName name="조합잔토0.410.5경비" localSheetId="3">#REF!</definedName>
    <definedName name="조합잔토0.410.5경비" localSheetId="6">#REF!</definedName>
    <definedName name="조합잔토0.410.5경비">#REF!</definedName>
    <definedName name="조합잔토0.410.5노무비" localSheetId="3">#REF!</definedName>
    <definedName name="조합잔토0.410.5노무비" localSheetId="6">#REF!</definedName>
    <definedName name="조합잔토0.410.5노무비">#REF!</definedName>
    <definedName name="조합잔토0.410.5재료비" localSheetId="3">#REF!</definedName>
    <definedName name="조합잔토0.410.5재료비" localSheetId="6">#REF!</definedName>
    <definedName name="조합잔토0.410.5재료비">#REF!</definedName>
    <definedName name="조합잔토0.710.5경비계" localSheetId="3">#REF!</definedName>
    <definedName name="조합잔토0.710.5경비계" localSheetId="6">#REF!</definedName>
    <definedName name="조합잔토0.710.5경비계">#REF!</definedName>
    <definedName name="조합잔토0.710.5노무비계" localSheetId="3">#REF!</definedName>
    <definedName name="조합잔토0.710.5노무비계" localSheetId="6">#REF!</definedName>
    <definedName name="조합잔토0.710.5노무비계">#REF!</definedName>
    <definedName name="조합잔토0.710.5재료비계" localSheetId="3">#REF!</definedName>
    <definedName name="조합잔토0.710.5재료비계" localSheetId="6">#REF!</definedName>
    <definedName name="조합잔토0.710.5재료비계">#REF!</definedName>
    <definedName name="조합터파기0.2경비" localSheetId="3">#REF!</definedName>
    <definedName name="조합터파기0.2경비" localSheetId="6">#REF!</definedName>
    <definedName name="조합터파기0.2경비">#REF!</definedName>
    <definedName name="조합터파기0.2계" localSheetId="3">#REF!</definedName>
    <definedName name="조합터파기0.2계" localSheetId="6">#REF!</definedName>
    <definedName name="조합터파기0.2계">#REF!</definedName>
    <definedName name="조합터파기0.2기계경비" localSheetId="3">#REF!</definedName>
    <definedName name="조합터파기0.2기계경비" localSheetId="6">#REF!</definedName>
    <definedName name="조합터파기0.2기계경비">#REF!</definedName>
    <definedName name="조합터파기0.2기계계" localSheetId="3">#REF!</definedName>
    <definedName name="조합터파기0.2기계계" localSheetId="6">#REF!</definedName>
    <definedName name="조합터파기0.2기계계">#REF!</definedName>
    <definedName name="조합터파기0.2기계노무비" localSheetId="3">#REF!</definedName>
    <definedName name="조합터파기0.2기계노무비" localSheetId="6">#REF!</definedName>
    <definedName name="조합터파기0.2기계노무비">#REF!</definedName>
    <definedName name="조합터파기0.2기계재료비" localSheetId="3">#REF!</definedName>
    <definedName name="조합터파기0.2기계재료비" localSheetId="6">#REF!</definedName>
    <definedName name="조합터파기0.2기계재료비">#REF!</definedName>
    <definedName name="조합터파기0.2긱" localSheetId="3">#REF!</definedName>
    <definedName name="조합터파기0.2긱" localSheetId="6">#REF!</definedName>
    <definedName name="조합터파기0.2긱">#REF!</definedName>
    <definedName name="조합터파기0.2노무비" localSheetId="3">#REF!</definedName>
    <definedName name="조합터파기0.2노무비" localSheetId="6">#REF!</definedName>
    <definedName name="조합터파기0.2노무비">#REF!</definedName>
    <definedName name="조합터파기0.2인력계" localSheetId="3">#REF!</definedName>
    <definedName name="조합터파기0.2인력계" localSheetId="6">#REF!</definedName>
    <definedName name="조합터파기0.2인력계">#REF!</definedName>
    <definedName name="조합터파기0.2인력노무비" localSheetId="3">#REF!</definedName>
    <definedName name="조합터파기0.2인력노무비" localSheetId="6">#REF!</definedName>
    <definedName name="조합터파기0.2인력노무비">#REF!</definedName>
    <definedName name="조합터파기0.2재료비" localSheetId="3">#REF!</definedName>
    <definedName name="조합터파기0.2재료비" localSheetId="6">#REF!</definedName>
    <definedName name="조합터파기0.2재료비">#REF!</definedName>
    <definedName name="조합터파기0.4경비" localSheetId="3">#REF!</definedName>
    <definedName name="조합터파기0.4경비" localSheetId="6">#REF!</definedName>
    <definedName name="조합터파기0.4경비">#REF!</definedName>
    <definedName name="조합터파기0.4계" localSheetId="3">#REF!</definedName>
    <definedName name="조합터파기0.4계" localSheetId="6">#REF!</definedName>
    <definedName name="조합터파기0.4계">#REF!</definedName>
    <definedName name="조합터파기0.4기계계" localSheetId="3">#REF!</definedName>
    <definedName name="조합터파기0.4기계계" localSheetId="6">#REF!</definedName>
    <definedName name="조합터파기0.4기계계">#REF!</definedName>
    <definedName name="조합터파기0.4노무비" localSheetId="3">#REF!</definedName>
    <definedName name="조합터파기0.4노무비" localSheetId="6">#REF!</definedName>
    <definedName name="조합터파기0.4노무비">#REF!</definedName>
    <definedName name="조합터파기0.4인력경비" localSheetId="3">#REF!</definedName>
    <definedName name="조합터파기0.4인력경비" localSheetId="6">#REF!</definedName>
    <definedName name="조합터파기0.4인력경비">#REF!</definedName>
    <definedName name="조합터파기0.4인력계" localSheetId="3">#REF!</definedName>
    <definedName name="조합터파기0.4인력계" localSheetId="6">#REF!</definedName>
    <definedName name="조합터파기0.4인력계">#REF!</definedName>
    <definedName name="조합터파기0.4재료비" localSheetId="3">#REF!</definedName>
    <definedName name="조합터파기0.4재료비" localSheetId="6">#REF!</definedName>
    <definedName name="조합터파기0.4재료비">#REF!</definedName>
    <definedName name="조합터파기0.7경비" localSheetId="3">#REF!</definedName>
    <definedName name="조합터파기0.7경비" localSheetId="6">#REF!</definedName>
    <definedName name="조합터파기0.7경비">#REF!</definedName>
    <definedName name="조합터파기0.7계" localSheetId="3">#REF!</definedName>
    <definedName name="조합터파기0.7계" localSheetId="6">#REF!</definedName>
    <definedName name="조합터파기0.7계">#REF!</definedName>
    <definedName name="조합터파기0.7기계계" localSheetId="3">#REF!</definedName>
    <definedName name="조합터파기0.7기계계" localSheetId="6">#REF!</definedName>
    <definedName name="조합터파기0.7기계계">#REF!</definedName>
    <definedName name="조합터파기0.7노무비" localSheetId="3">#REF!</definedName>
    <definedName name="조합터파기0.7노무비" localSheetId="6">#REF!</definedName>
    <definedName name="조합터파기0.7노무비">#REF!</definedName>
    <definedName name="조합터파기0.7인력경비" localSheetId="3">#REF!</definedName>
    <definedName name="조합터파기0.7인력경비" localSheetId="6">#REF!</definedName>
    <definedName name="조합터파기0.7인력경비">#REF!</definedName>
    <definedName name="조합터파기0.7인력계" localSheetId="3">#REF!</definedName>
    <definedName name="조합터파기0.7인력계" localSheetId="6">#REF!</definedName>
    <definedName name="조합터파기0.7인력계">#REF!</definedName>
    <definedName name="조합터파기0.7인력재료비" localSheetId="3">#REF!</definedName>
    <definedName name="조합터파기0.7인력재료비" localSheetId="6">#REF!</definedName>
    <definedName name="조합터파기0.7인력재료비">#REF!</definedName>
    <definedName name="조합터파기0.7재료비" localSheetId="3">#REF!</definedName>
    <definedName name="조합터파기0.7재료비" localSheetId="6">#REF!</definedName>
    <definedName name="조합터파기0.7재료비">#REF!</definedName>
    <definedName name="종" localSheetId="3" hidden="1">#REF!</definedName>
    <definedName name="종" localSheetId="6" hidden="1">#REF!</definedName>
    <definedName name="종" hidden="1">#REF!</definedName>
    <definedName name="주목" localSheetId="3">#REF!</definedName>
    <definedName name="주목" localSheetId="6">#REF!</definedName>
    <definedName name="주목">#REF!</definedName>
    <definedName name="주철관절단100경비" localSheetId="3">#REF!</definedName>
    <definedName name="주철관절단100경비" localSheetId="6">#REF!</definedName>
    <definedName name="주철관절단100경비">#REF!</definedName>
    <definedName name="주철관절단100노무비" localSheetId="3">#REF!</definedName>
    <definedName name="주철관절단100노무비" localSheetId="6">#REF!</definedName>
    <definedName name="주철관절단100노무비">#REF!</definedName>
    <definedName name="주철관절단100재료비" localSheetId="3">#REF!</definedName>
    <definedName name="주철관절단100재료비" localSheetId="6">#REF!</definedName>
    <definedName name="주철관절단100재료비">#REF!</definedName>
    <definedName name="주철관절단경100" localSheetId="3">#REF!</definedName>
    <definedName name="주철관절단경100" localSheetId="6">#REF!</definedName>
    <definedName name="주철관절단경100">#REF!</definedName>
    <definedName name="주철관절단경150" localSheetId="3">#REF!</definedName>
    <definedName name="주철관절단경150" localSheetId="6">#REF!</definedName>
    <definedName name="주철관절단경150">#REF!</definedName>
    <definedName name="주철관절단경200" localSheetId="3">#REF!</definedName>
    <definedName name="주철관절단경200" localSheetId="6">#REF!</definedName>
    <definedName name="주철관절단경200">#REF!</definedName>
    <definedName name="주철관절단경250" localSheetId="3">#REF!</definedName>
    <definedName name="주철관절단경250" localSheetId="6">#REF!</definedName>
    <definedName name="주철관절단경250">#REF!</definedName>
    <definedName name="주철관절단경300" localSheetId="3">#REF!</definedName>
    <definedName name="주철관절단경300" localSheetId="6">#REF!</definedName>
    <definedName name="주철관절단경300">#REF!</definedName>
    <definedName name="주철관절단경80" localSheetId="3">#REF!</definedName>
    <definedName name="주철관절단경80" localSheetId="6">#REF!</definedName>
    <definedName name="주철관절단경80">#REF!</definedName>
    <definedName name="주철관절단노100" localSheetId="3">#REF!</definedName>
    <definedName name="주철관절단노100" localSheetId="6">#REF!</definedName>
    <definedName name="주철관절단노100">#REF!</definedName>
    <definedName name="주철관절단노150" localSheetId="3">#REF!</definedName>
    <definedName name="주철관절단노150" localSheetId="6">#REF!</definedName>
    <definedName name="주철관절단노150">#REF!</definedName>
    <definedName name="주철관절단노200" localSheetId="3">#REF!</definedName>
    <definedName name="주철관절단노200" localSheetId="6">#REF!</definedName>
    <definedName name="주철관절단노200">#REF!</definedName>
    <definedName name="주철관절단노250" localSheetId="3">#REF!</definedName>
    <definedName name="주철관절단노250" localSheetId="6">#REF!</definedName>
    <definedName name="주철관절단노250">#REF!</definedName>
    <definedName name="주철관절단노300" localSheetId="3">#REF!</definedName>
    <definedName name="주철관절단노300" localSheetId="6">#REF!</definedName>
    <definedName name="주철관절단노300">#REF!</definedName>
    <definedName name="주철관절단노80" localSheetId="3">#REF!</definedName>
    <definedName name="주철관절단노80" localSheetId="6">#REF!</definedName>
    <definedName name="주철관절단노80">#REF!</definedName>
    <definedName name="주철관절단재100" localSheetId="3">#REF!</definedName>
    <definedName name="주철관절단재100" localSheetId="6">#REF!</definedName>
    <definedName name="주철관절단재100">#REF!</definedName>
    <definedName name="주철관절단재150" localSheetId="3">#REF!</definedName>
    <definedName name="주철관절단재150" localSheetId="6">#REF!</definedName>
    <definedName name="주철관절단재150">#REF!</definedName>
    <definedName name="주철관절단재200" localSheetId="3">#REF!</definedName>
    <definedName name="주철관절단재200" localSheetId="6">#REF!</definedName>
    <definedName name="주철관절단재200">#REF!</definedName>
    <definedName name="주철관절단재250" localSheetId="3">#REF!</definedName>
    <definedName name="주철관절단재250" localSheetId="6">#REF!</definedName>
    <definedName name="주철관절단재250">#REF!</definedName>
    <definedName name="주철관절단재300" localSheetId="3">#REF!</definedName>
    <definedName name="주철관절단재300" localSheetId="6">#REF!</definedName>
    <definedName name="주철관절단재300">#REF!</definedName>
    <definedName name="주철관절단재80" localSheetId="3">#REF!</definedName>
    <definedName name="주철관절단재80" localSheetId="6">#REF!</definedName>
    <definedName name="주철관절단재80">#REF!</definedName>
    <definedName name="준선선기관장" localSheetId="3">#REF!</definedName>
    <definedName name="준선선기관장" localSheetId="6">#REF!</definedName>
    <definedName name="준선선기관장">#REF!</definedName>
    <definedName name="준선선운전사" localSheetId="3">#REF!</definedName>
    <definedName name="준선선운전사" localSheetId="6">#REF!</definedName>
    <definedName name="준선선운전사">#REF!</definedName>
    <definedName name="준설선기관사" localSheetId="3">#REF!</definedName>
    <definedName name="준설선기관사" localSheetId="6">#REF!</definedName>
    <definedName name="준설선기관사">#REF!</definedName>
    <definedName name="준설선선장" localSheetId="3">#REF!</definedName>
    <definedName name="준설선선장" localSheetId="6">#REF!</definedName>
    <definedName name="준설선선장">#REF!</definedName>
    <definedName name="준설선전기사" localSheetId="3">#REF!</definedName>
    <definedName name="준설선전기사" localSheetId="6">#REF!</definedName>
    <definedName name="준설선전기사">#REF!</definedName>
    <definedName name="줄사철" localSheetId="3">#REF!</definedName>
    <definedName name="줄사철" localSheetId="6">#REF!</definedName>
    <definedName name="줄사철">#REF!</definedName>
    <definedName name="중급기능사" localSheetId="3">#REF!</definedName>
    <definedName name="중급기능사" localSheetId="6">#REF!</definedName>
    <definedName name="중급기능사">#REF!</definedName>
    <definedName name="중급기술자" localSheetId="3">#REF!</definedName>
    <definedName name="중급기술자" localSheetId="6">#REF!</definedName>
    <definedName name="중급기술자">#REF!</definedName>
    <definedName name="중기구조물" localSheetId="3">#REF!</definedName>
    <definedName name="중기구조물" localSheetId="6">#REF!</definedName>
    <definedName name="중기구조물">#REF!</definedName>
    <definedName name="중기운반경" localSheetId="3">#REF!</definedName>
    <definedName name="중기운반경" localSheetId="6">#REF!</definedName>
    <definedName name="중기운반경">#REF!</definedName>
    <definedName name="중기운반경비" localSheetId="3">#REF!</definedName>
    <definedName name="중기운반경비" localSheetId="6">#REF!</definedName>
    <definedName name="중기운반경비">#REF!</definedName>
    <definedName name="중기운반계" localSheetId="3">#REF!</definedName>
    <definedName name="중기운반계" localSheetId="6">#REF!</definedName>
    <definedName name="중기운반계">#REF!</definedName>
    <definedName name="중기운반노" localSheetId="3">#REF!</definedName>
    <definedName name="중기운반노" localSheetId="6">#REF!</definedName>
    <definedName name="중기운반노">#REF!</definedName>
    <definedName name="중기운반노무비" localSheetId="3">#REF!</definedName>
    <definedName name="중기운반노무비" localSheetId="6">#REF!</definedName>
    <definedName name="중기운반노무비">#REF!</definedName>
    <definedName name="중기운반재" localSheetId="3">#REF!</definedName>
    <definedName name="중기운반재" localSheetId="6">#REF!</definedName>
    <definedName name="중기운반재">#REF!</definedName>
    <definedName name="중기운반재료비" localSheetId="3">#REF!</definedName>
    <definedName name="중기운반재료비" localSheetId="6">#REF!</definedName>
    <definedName name="중기운반재료비">#REF!</definedName>
    <definedName name="중기운전기사" localSheetId="3">#REF!</definedName>
    <definedName name="중기운전기사" localSheetId="6">#REF!</definedName>
    <definedName name="중기운전기사">#REF!</definedName>
    <definedName name="중기토공" localSheetId="3">#REF!</definedName>
    <definedName name="중기토공" localSheetId="6">#REF!</definedName>
    <definedName name="중기토공">#REF!</definedName>
    <definedName name="중량" localSheetId="3">#REF!</definedName>
    <definedName name="중량" localSheetId="6">#REF!</definedName>
    <definedName name="중량">#REF!</definedName>
    <definedName name="중량표" localSheetId="3">#REF!</definedName>
    <definedName name="중량표" localSheetId="6">#REF!</definedName>
    <definedName name="중량표">#REF!</definedName>
    <definedName name="중원1교A502" localSheetId="3">#REF!</definedName>
    <definedName name="중원1교A502" localSheetId="6">#REF!</definedName>
    <definedName name="중원1교A502">#REF!</definedName>
    <definedName name="중원대교A258" localSheetId="3">#REF!</definedName>
    <definedName name="중원대교A258" localSheetId="6">#REF!</definedName>
    <definedName name="중원대교A258">#REF!</definedName>
    <definedName name="증감대비" localSheetId="3">#REF!</definedName>
    <definedName name="증감대비" localSheetId="6">#REF!</definedName>
    <definedName name="증감대비">#REF!</definedName>
    <definedName name="증감표" localSheetId="3">#REF!</definedName>
    <definedName name="증감표" localSheetId="6">#REF!</definedName>
    <definedName name="증감표">#REF!</definedName>
    <definedName name="증설13205계" localSheetId="3">#REF!</definedName>
    <definedName name="증설13205계" localSheetId="6">#REF!</definedName>
    <definedName name="증설13205계">#REF!</definedName>
    <definedName name="지거총" localSheetId="3">#REF!</definedName>
    <definedName name="지거총" localSheetId="6">#REF!</definedName>
    <definedName name="지거총">#REF!</definedName>
    <definedName name="지소" localSheetId="3">#REF!</definedName>
    <definedName name="지소" localSheetId="6">#REF!</definedName>
    <definedName name="지소">#REF!</definedName>
    <definedName name="지하배관" localSheetId="3">#REF!</definedName>
    <definedName name="지하배관" localSheetId="6">#REF!</definedName>
    <definedName name="지하배관">#REF!</definedName>
    <definedName name="지하배관값" localSheetId="3">#REF!</definedName>
    <definedName name="지하배관값" localSheetId="6">#REF!</definedName>
    <definedName name="지하배관값">#REF!</definedName>
    <definedName name="지하접지선" localSheetId="3">#REF!</definedName>
    <definedName name="지하접지선" localSheetId="6">#REF!</definedName>
    <definedName name="지하접지선">#REF!</definedName>
    <definedName name="지하접지선값" localSheetId="3">#REF!</definedName>
    <definedName name="지하접지선값" localSheetId="6">#REF!</definedName>
    <definedName name="지하접지선값">#REF!</definedName>
    <definedName name="지하주간선" localSheetId="3">#REF!</definedName>
    <definedName name="지하주간선" localSheetId="6">#REF!</definedName>
    <definedName name="지하주간선">#REF!</definedName>
    <definedName name="지하주간선값" localSheetId="3">#REF!</definedName>
    <definedName name="지하주간선값" localSheetId="6">#REF!</definedName>
    <definedName name="지하주간선값">#REF!</definedName>
    <definedName name="직노" localSheetId="3">#REF!</definedName>
    <definedName name="직노" localSheetId="6">#REF!</definedName>
    <definedName name="직노">#REF!</definedName>
    <definedName name="직노비" localSheetId="3">#REF!</definedName>
    <definedName name="직노비" localSheetId="6">#REF!</definedName>
    <definedName name="직노비">#REF!</definedName>
    <definedName name="직재" localSheetId="3">#REF!</definedName>
    <definedName name="직재" localSheetId="6">#REF!</definedName>
    <definedName name="직재">#REF!</definedName>
    <definedName name="직재비" localSheetId="3">#REF!</definedName>
    <definedName name="직재비" localSheetId="6">#REF!</definedName>
    <definedName name="직재비">#REF!</definedName>
    <definedName name="직접경비" localSheetId="3">#REF!</definedName>
    <definedName name="직접경비" localSheetId="6">#REF!</definedName>
    <definedName name="직접경비">#REF!</definedName>
    <definedName name="직접노무비" localSheetId="3">#REF!</definedName>
    <definedName name="직접노무비" localSheetId="6">#REF!</definedName>
    <definedName name="직접노무비">#REF!</definedName>
    <definedName name="진동로울러0.7톤경비" localSheetId="3">#REF!</definedName>
    <definedName name="진동로울러0.7톤경비" localSheetId="6">#REF!</definedName>
    <definedName name="진동로울러0.7톤경비">#REF!</definedName>
    <definedName name="진동로울러0.7톤재료비" localSheetId="3">#REF!</definedName>
    <definedName name="진동로울러0.7톤재료비" localSheetId="6">#REF!</definedName>
    <definedName name="진동로울러0.7톤재료비">#REF!</definedName>
    <definedName name="진동로울러10경비" localSheetId="3">#REF!</definedName>
    <definedName name="진동로울러10경비" localSheetId="6">#REF!</definedName>
    <definedName name="진동로울러10경비">#REF!</definedName>
    <definedName name="진동로울러견인식1경비" localSheetId="3">#REF!</definedName>
    <definedName name="진동로울러견인식1경비" localSheetId="6">#REF!</definedName>
    <definedName name="진동로울러견인식1경비">#REF!</definedName>
    <definedName name="진동로울러견인식1계" localSheetId="3">#REF!</definedName>
    <definedName name="진동로울러견인식1계" localSheetId="6">#REF!</definedName>
    <definedName name="진동로울러견인식1계">#REF!</definedName>
    <definedName name="진동로울러견인식1노무비" localSheetId="3">#REF!</definedName>
    <definedName name="진동로울러견인식1노무비" localSheetId="6">#REF!</definedName>
    <definedName name="진동로울러견인식1노무비">#REF!</definedName>
    <definedName name="진동로울러견인식1재료비" localSheetId="3">#REF!</definedName>
    <definedName name="진동로울러견인식1재료비" localSheetId="6">#REF!</definedName>
    <definedName name="진동로울러견인식1재료비">#REF!</definedName>
    <definedName name="집">#N/A</definedName>
    <definedName name="집계서" localSheetId="3">BlankMacro1</definedName>
    <definedName name="집계서" localSheetId="7">BlankMacro1</definedName>
    <definedName name="집계서" localSheetId="6">BlankMacro1</definedName>
    <definedName name="집계서">BlankMacro1</definedName>
    <definedName name="집계표" localSheetId="3">#REF!</definedName>
    <definedName name="집계표" localSheetId="7">#REF!</definedName>
    <definedName name="집계표" localSheetId="6">#REF!</definedName>
    <definedName name="집계표">#REF!</definedName>
    <definedName name="집계표1" localSheetId="3">#REF!</definedName>
    <definedName name="집계표1" localSheetId="6">#REF!</definedName>
    <definedName name="집계표1">#REF!</definedName>
    <definedName name="집계표2" localSheetId="7">집</definedName>
    <definedName name="집계표2">집</definedName>
    <definedName name="집계표3" localSheetId="3">#REF!</definedName>
    <definedName name="집계표3" localSheetId="7">#REF!</definedName>
    <definedName name="집계표3" localSheetId="6">#REF!</definedName>
    <definedName name="집계표3">#REF!</definedName>
    <definedName name="집계표4" localSheetId="3">#REF!</definedName>
    <definedName name="집계표4" localSheetId="6">#REF!</definedName>
    <definedName name="집계표4">#REF!</definedName>
    <definedName name="집계표5" localSheetId="3">#REF!</definedName>
    <definedName name="집계표5" localSheetId="6">#REF!</definedName>
    <definedName name="집계표5">#REF!</definedName>
    <definedName name="집수정수량" localSheetId="3">#REF!</definedName>
    <definedName name="집수정수량" localSheetId="6">#REF!</definedName>
    <definedName name="집수정수량">#REF!</definedName>
    <definedName name="차" localSheetId="3">BlankMacro1</definedName>
    <definedName name="차" localSheetId="7">BlankMacro1</definedName>
    <definedName name="차" localSheetId="6">BlankMacro1</definedName>
    <definedName name="차">BlankMacro1</definedName>
    <definedName name="차선도색중앙선수량" localSheetId="3">#REF!</definedName>
    <definedName name="차선도색중앙선수량" localSheetId="7">#REF!</definedName>
    <definedName name="차선도색중앙선수량" localSheetId="6">#REF!</definedName>
    <definedName name="차선도색중앙선수량">#REF!</definedName>
    <definedName name="차선도색직각주차수량" localSheetId="3">#REF!</definedName>
    <definedName name="차선도색직각주차수량" localSheetId="6">#REF!</definedName>
    <definedName name="차선도색직각주차수량">#REF!</definedName>
    <definedName name="차선도색평행주차수량" localSheetId="3">#REF!</definedName>
    <definedName name="차선도색평행주차수량" localSheetId="6">#REF!</definedName>
    <definedName name="차선도색평행주차수량">#REF!</definedName>
    <definedName name="창호목공" localSheetId="3">#REF!</definedName>
    <definedName name="창호목공" localSheetId="6">#REF!</definedName>
    <definedName name="창호목공">#REF!</definedName>
    <definedName name="채수봉" localSheetId="7">{"Book1","00장구심사(농림).xls"}</definedName>
    <definedName name="채수봉">{"Book1","00장구심사(농림).xls"}</definedName>
    <definedName name="천공150X100경" localSheetId="3">#REF!</definedName>
    <definedName name="천공150X100경" localSheetId="7">#REF!</definedName>
    <definedName name="천공150X100경" localSheetId="6">#REF!</definedName>
    <definedName name="천공150X100경">#REF!</definedName>
    <definedName name="천공150X100노" localSheetId="3">#REF!</definedName>
    <definedName name="천공150X100노" localSheetId="6">#REF!</definedName>
    <definedName name="천공150X100노">#REF!</definedName>
    <definedName name="천공150X80" localSheetId="3">#REF!</definedName>
    <definedName name="천공150X80" localSheetId="6">#REF!</definedName>
    <definedName name="천공150X80">#REF!</definedName>
    <definedName name="천공150X80경" localSheetId="3">#REF!</definedName>
    <definedName name="천공150X80경" localSheetId="6">#REF!</definedName>
    <definedName name="천공150X80경">#REF!</definedName>
    <definedName name="천공150X80노" localSheetId="3">#REF!</definedName>
    <definedName name="천공150X80노" localSheetId="6">#REF!</definedName>
    <definedName name="천공150X80노">#REF!</definedName>
    <definedName name="천공200X100경" localSheetId="3">#REF!</definedName>
    <definedName name="천공200X100경" localSheetId="6">#REF!</definedName>
    <definedName name="천공200X100경">#REF!</definedName>
    <definedName name="천공200X100노" localSheetId="3">#REF!</definedName>
    <definedName name="천공200X100노" localSheetId="6">#REF!</definedName>
    <definedName name="천공200X100노">#REF!</definedName>
    <definedName name="천공200X80경" localSheetId="3">#REF!</definedName>
    <definedName name="천공200X80경" localSheetId="6">#REF!</definedName>
    <definedName name="천공200X80경">#REF!</definedName>
    <definedName name="천공200X80노" localSheetId="3">#REF!</definedName>
    <definedName name="천공200X80노" localSheetId="6">#REF!</definedName>
    <definedName name="천공200X80노">#REF!</definedName>
    <definedName name="천공300" localSheetId="3">#REF!</definedName>
    <definedName name="천공300" localSheetId="6">#REF!</definedName>
    <definedName name="천공300">#REF!</definedName>
    <definedName name="천공300경" localSheetId="3">#REF!</definedName>
    <definedName name="천공300경" localSheetId="6">#REF!</definedName>
    <definedName name="천공300경">#REF!</definedName>
    <definedName name="천공300경계" localSheetId="3">#REF!</definedName>
    <definedName name="천공300경계" localSheetId="6">#REF!</definedName>
    <definedName name="천공300경계">#REF!</definedName>
    <definedName name="천공길이" localSheetId="3">#REF!</definedName>
    <definedName name="천공길이" localSheetId="6">#REF!</definedName>
    <definedName name="천공길이">#REF!</definedName>
    <definedName name="철_공" localSheetId="3">#REF!</definedName>
    <definedName name="철_공" localSheetId="6">#REF!</definedName>
    <definedName name="철_공">#REF!</definedName>
    <definedName name="철거" localSheetId="3">BlankMacro1</definedName>
    <definedName name="철거" localSheetId="7">BlankMacro1</definedName>
    <definedName name="철거" localSheetId="6">BlankMacro1</definedName>
    <definedName name="철거">BlankMacro1</definedName>
    <definedName name="철공" localSheetId="3">#REF!</definedName>
    <definedName name="철공" localSheetId="7">#REF!</definedName>
    <definedName name="철공" localSheetId="6">#REF!</definedName>
    <definedName name="철공">#REF!</definedName>
    <definedName name="철근운반">#N/A</definedName>
    <definedName name="철근운반계" localSheetId="3">#REF!</definedName>
    <definedName name="철근운반계" localSheetId="7">#REF!</definedName>
    <definedName name="철근운반계" localSheetId="6">#REF!</definedName>
    <definedName name="철근운반계">#REF!</definedName>
    <definedName name="철근운반운반비경비" localSheetId="3">#REF!</definedName>
    <definedName name="철근운반운반비경비" localSheetId="6">#REF!</definedName>
    <definedName name="철근운반운반비경비">#REF!</definedName>
    <definedName name="철근운반운반비계" localSheetId="3">#REF!</definedName>
    <definedName name="철근운반운반비계" localSheetId="6">#REF!</definedName>
    <definedName name="철근운반운반비계">#REF!</definedName>
    <definedName name="철근운반운반비노무비" localSheetId="3">#REF!</definedName>
    <definedName name="철근운반운반비노무비" localSheetId="6">#REF!</definedName>
    <definedName name="철근운반운반비노무비">#REF!</definedName>
    <definedName name="철근운반운반비재료비" localSheetId="3">#REF!</definedName>
    <definedName name="철근운반운반비재료비" localSheetId="6">#REF!</definedName>
    <definedName name="철근운반운반비재료비">#REF!</definedName>
    <definedName name="철근운반재료비" localSheetId="3">#REF!</definedName>
    <definedName name="철근운반재료비" localSheetId="6">#REF!</definedName>
    <definedName name="철근운반재료비">#REF!</definedName>
    <definedName name="철근운반하차료경비" localSheetId="3">#REF!</definedName>
    <definedName name="철근운반하차료경비" localSheetId="6">#REF!</definedName>
    <definedName name="철근운반하차료경비">#REF!</definedName>
    <definedName name="철근운반하차료계" localSheetId="3">#REF!</definedName>
    <definedName name="철근운반하차료계" localSheetId="6">#REF!</definedName>
    <definedName name="철근운반하차료계">#REF!</definedName>
    <definedName name="철근운반하차료노무비" localSheetId="3">#REF!</definedName>
    <definedName name="철근운반하차료노무비" localSheetId="6">#REF!</definedName>
    <definedName name="철근운반하차료노무비">#REF!</definedName>
    <definedName name="철근운반하차료재료비" localSheetId="3">#REF!</definedName>
    <definedName name="철근운반하차료재료비" localSheetId="6">#REF!</definedName>
    <definedName name="철근운반하차료재료비">#REF!</definedName>
    <definedName name="철근조립경" localSheetId="3">#REF!</definedName>
    <definedName name="철근조립경" localSheetId="6">#REF!</definedName>
    <definedName name="철근조립경">#REF!</definedName>
    <definedName name="철근콘크리트깨기0.4경비" localSheetId="3">#REF!</definedName>
    <definedName name="철근콘크리트깨기0.4경비" localSheetId="6">#REF!</definedName>
    <definedName name="철근콘크리트깨기0.4경비">#REF!</definedName>
    <definedName name="철근콘크리트깨기0.4계" localSheetId="3">#REF!</definedName>
    <definedName name="철근콘크리트깨기0.4계" localSheetId="6">#REF!</definedName>
    <definedName name="철근콘크리트깨기0.4계">#REF!</definedName>
    <definedName name="철근콘크리트깨기0.4기계경비" localSheetId="3">#REF!</definedName>
    <definedName name="철근콘크리트깨기0.4기계경비" localSheetId="6">#REF!</definedName>
    <definedName name="철근콘크리트깨기0.4기계경비">#REF!</definedName>
    <definedName name="철근콘크리트깨기0.4기계계" localSheetId="3">#REF!</definedName>
    <definedName name="철근콘크리트깨기0.4기계계" localSheetId="6">#REF!</definedName>
    <definedName name="철근콘크리트깨기0.4기계계">#REF!</definedName>
    <definedName name="철근콘크리트깨기0.4기계노무비" localSheetId="3">#REF!</definedName>
    <definedName name="철근콘크리트깨기0.4기계노무비" localSheetId="6">#REF!</definedName>
    <definedName name="철근콘크리트깨기0.4기계노무비">#REF!</definedName>
    <definedName name="철근콘크리트깨기0.4기계재료비" localSheetId="3">#REF!</definedName>
    <definedName name="철근콘크리트깨기0.4기계재료비" localSheetId="6">#REF!</definedName>
    <definedName name="철근콘크리트깨기0.4기계재료비">#REF!</definedName>
    <definedName name="철근콘크리트깨기0.4노무비" localSheetId="3">#REF!</definedName>
    <definedName name="철근콘크리트깨기0.4노무비" localSheetId="6">#REF!</definedName>
    <definedName name="철근콘크리트깨기0.4노무비">#REF!</definedName>
    <definedName name="철근콘크리트깨기0.4작업보조원경비" localSheetId="3">#REF!</definedName>
    <definedName name="철근콘크리트깨기0.4작업보조원경비" localSheetId="6">#REF!</definedName>
    <definedName name="철근콘크리트깨기0.4작업보조원경비">#REF!</definedName>
    <definedName name="철근콘크리트깨기0.4작업보조원계" localSheetId="3">#REF!</definedName>
    <definedName name="철근콘크리트깨기0.4작업보조원계" localSheetId="6">#REF!</definedName>
    <definedName name="철근콘크리트깨기0.4작업보조원계">#REF!</definedName>
    <definedName name="철근콘크리트깨기0.4작업보조원노무비" localSheetId="3">#REF!</definedName>
    <definedName name="철근콘크리트깨기0.4작업보조원노무비" localSheetId="6">#REF!</definedName>
    <definedName name="철근콘크리트깨기0.4작업보조원노무비">#REF!</definedName>
    <definedName name="철근콘크리트깨기0.4작업보조원재료비" localSheetId="3">#REF!</definedName>
    <definedName name="철근콘크리트깨기0.4작업보조원재료비" localSheetId="6">#REF!</definedName>
    <definedName name="철근콘크리트깨기0.4작업보조원재료비">#REF!</definedName>
    <definedName name="철근콘크리트깨기0.4재료비" localSheetId="3">#REF!</definedName>
    <definedName name="철근콘크리트깨기0.4재료비" localSheetId="6">#REF!</definedName>
    <definedName name="철근콘크리트깨기0.4재료비">#REF!</definedName>
    <definedName name="철근콘크리트깨기0.4치즐경비" localSheetId="3">#REF!</definedName>
    <definedName name="철근콘크리트깨기0.4치즐경비" localSheetId="6">#REF!</definedName>
    <definedName name="철근콘크리트깨기0.4치즐경비">#REF!</definedName>
    <definedName name="철근콘크리트깨기0.4치즐계" localSheetId="3">#REF!</definedName>
    <definedName name="철근콘크리트깨기0.4치즐계" localSheetId="6">#REF!</definedName>
    <definedName name="철근콘크리트깨기0.4치즐계">#REF!</definedName>
    <definedName name="철근콘크리트깨기0.4치즐노무비" localSheetId="3">#REF!</definedName>
    <definedName name="철근콘크리트깨기0.4치즐노무비" localSheetId="6">#REF!</definedName>
    <definedName name="철근콘크리트깨기0.4치즐노무비">#REF!</definedName>
    <definedName name="철근콘크리트깨기0.4치즐재료비" localSheetId="3">#REF!</definedName>
    <definedName name="철근콘크리트깨기0.4치즐재료비" localSheetId="6">#REF!</definedName>
    <definedName name="철근콘크리트깨기0.4치즐재료비">#REF!</definedName>
    <definedName name="철근콘크리트깨기0.7경비" localSheetId="3">#REF!</definedName>
    <definedName name="철근콘크리트깨기0.7경비" localSheetId="6">#REF!</definedName>
    <definedName name="철근콘크리트깨기0.7경비">#REF!</definedName>
    <definedName name="철근콘크리트깨기0.7계" localSheetId="3">#REF!</definedName>
    <definedName name="철근콘크리트깨기0.7계" localSheetId="6">#REF!</definedName>
    <definedName name="철근콘크리트깨기0.7계">#REF!</definedName>
    <definedName name="철근콘크리트깨기0.7기계계" localSheetId="3">#REF!</definedName>
    <definedName name="철근콘크리트깨기0.7기계계" localSheetId="6">#REF!</definedName>
    <definedName name="철근콘크리트깨기0.7기계계">#REF!</definedName>
    <definedName name="철근콘크리트깨기0.7노무비" localSheetId="3">#REF!</definedName>
    <definedName name="철근콘크리트깨기0.7노무비" localSheetId="6">#REF!</definedName>
    <definedName name="철근콘크리트깨기0.7노무비">#REF!</definedName>
    <definedName name="철근콘크리트깨기0.7작업보조원경비" localSheetId="3">#REF!</definedName>
    <definedName name="철근콘크리트깨기0.7작업보조원경비" localSheetId="6">#REF!</definedName>
    <definedName name="철근콘크리트깨기0.7작업보조원경비">#REF!</definedName>
    <definedName name="철근콘크리트깨기0.7작업보조원계" localSheetId="3">#REF!</definedName>
    <definedName name="철근콘크리트깨기0.7작업보조원계" localSheetId="6">#REF!</definedName>
    <definedName name="철근콘크리트깨기0.7작업보조원계">#REF!</definedName>
    <definedName name="철근콘크리트깨기0.7작업보조원재료비" localSheetId="3">#REF!</definedName>
    <definedName name="철근콘크리트깨기0.7작업보조원재료비" localSheetId="6">#REF!</definedName>
    <definedName name="철근콘크리트깨기0.7작업보조원재료비">#REF!</definedName>
    <definedName name="철근콘크리트깨기0.7재료비" localSheetId="3">#REF!</definedName>
    <definedName name="철근콘크리트깨기0.7재료비" localSheetId="6">#REF!</definedName>
    <definedName name="철근콘크리트깨기0.7재료비">#REF!</definedName>
    <definedName name="철근콘크리트깨기0.7치즐경비" localSheetId="3">#REF!</definedName>
    <definedName name="철근콘크리트깨기0.7치즐경비" localSheetId="6">#REF!</definedName>
    <definedName name="철근콘크리트깨기0.7치즐경비">#REF!</definedName>
    <definedName name="철근콘크리트깨기0.7치즐계" localSheetId="3">#REF!</definedName>
    <definedName name="철근콘크리트깨기0.7치즐계" localSheetId="6">#REF!</definedName>
    <definedName name="철근콘크리트깨기0.7치즐계">#REF!</definedName>
    <definedName name="철근콘크리트깨기0.7치즐노무비" localSheetId="3">#REF!</definedName>
    <definedName name="철근콘크리트깨기0.7치즐노무비" localSheetId="6">#REF!</definedName>
    <definedName name="철근콘크리트깨기0.7치즐노무비">#REF!</definedName>
    <definedName name="철도궤도공" localSheetId="3">#REF!</definedName>
    <definedName name="철도궤도공" localSheetId="6">#REF!</definedName>
    <definedName name="철도궤도공">#REF!</definedName>
    <definedName name="철도신호공" localSheetId="3">#REF!</definedName>
    <definedName name="철도신호공" localSheetId="6">#REF!</definedName>
    <definedName name="철도신호공">#REF!</definedName>
    <definedName name="철판공" localSheetId="3">#REF!</definedName>
    <definedName name="철판공" localSheetId="6">#REF!</definedName>
    <definedName name="철판공">#REF!</definedName>
    <definedName name="청단풍" localSheetId="3">#REF!</definedName>
    <definedName name="청단풍" localSheetId="6">#REF!</definedName>
    <definedName name="청단풍">#REF!</definedName>
    <definedName name="초급기능사" localSheetId="3">#REF!</definedName>
    <definedName name="초급기능사" localSheetId="6">#REF!</definedName>
    <definedName name="초급기능사">#REF!</definedName>
    <definedName name="초급기술자" localSheetId="3">#REF!</definedName>
    <definedName name="초급기술자" localSheetId="6">#REF!</definedName>
    <definedName name="초급기술자">#REF!</definedName>
    <definedName name="총" localSheetId="3">BlankMacro1</definedName>
    <definedName name="총" localSheetId="7">BlankMacro1</definedName>
    <definedName name="총" localSheetId="6">BlankMacro1</definedName>
    <definedName name="총">BlankMacro1</definedName>
    <definedName name="총k44" localSheetId="3">#REF!</definedName>
    <definedName name="총k44" localSheetId="7">#REF!</definedName>
    <definedName name="총k44" localSheetId="6">#REF!</definedName>
    <definedName name="총k44">#REF!</definedName>
    <definedName name="총계" localSheetId="3">#REF!</definedName>
    <definedName name="총계" localSheetId="7">#REF!</definedName>
    <definedName name="총계" localSheetId="6">#REF!</definedName>
    <definedName name="총계">#REF!</definedName>
    <definedName name="총높이" localSheetId="3">#REF!</definedName>
    <definedName name="총높이" localSheetId="6">#REF!</definedName>
    <definedName name="총높이">#REF!</definedName>
    <definedName name="총원가" localSheetId="3">#REF!</definedName>
    <definedName name="총원가" localSheetId="6">#REF!</definedName>
    <definedName name="총원가">#REF!</definedName>
    <definedName name="총이윤" localSheetId="3">#REF!</definedName>
    <definedName name="총이윤" localSheetId="6">#REF!</definedName>
    <definedName name="총이윤">#REF!</definedName>
    <definedName name="총집계" localSheetId="3">BlankMacro1</definedName>
    <definedName name="총집계" localSheetId="7">BlankMacro1</definedName>
    <definedName name="총집계" localSheetId="6">BlankMacro1</definedName>
    <definedName name="총집계">BlankMacro1</definedName>
    <definedName name="추가" localSheetId="3">#REF!</definedName>
    <definedName name="추가" localSheetId="7">#REF!</definedName>
    <definedName name="추가" localSheetId="6">#REF!</definedName>
    <definedName name="추가">#REF!</definedName>
    <definedName name="츄" localSheetId="3">#REF!</definedName>
    <definedName name="츄" localSheetId="6">#REF!</definedName>
    <definedName name="츄">#REF!</definedName>
    <definedName name="측부" localSheetId="3">#REF!</definedName>
    <definedName name="측부" localSheetId="6">#REF!</definedName>
    <definedName name="측부">#REF!</definedName>
    <definedName name="칠팔">25800</definedName>
    <definedName name="ㅋㅋ" localSheetId="3">BlankMacro1</definedName>
    <definedName name="ㅋㅋ" localSheetId="7">BlankMacro1</definedName>
    <definedName name="ㅋㅋ" localSheetId="6">BlankMacro1</definedName>
    <definedName name="ㅋㅋ">BlankMacro1</definedName>
    <definedName name="칼라록크하드" localSheetId="3">#REF!</definedName>
    <definedName name="칼라록크하드" localSheetId="7">#REF!</definedName>
    <definedName name="칼라록크하드" localSheetId="6">#REF!</definedName>
    <definedName name="칼라록크하드">#REF!</definedName>
    <definedName name="칼라샌드블록수량" localSheetId="3">#REF!</definedName>
    <definedName name="칼라샌드블록수량" localSheetId="6">#REF!</definedName>
    <definedName name="칼라샌드블록수량">#REF!</definedName>
    <definedName name="칼라투수콘" localSheetId="3">#REF!</definedName>
    <definedName name="칼라투수콘" localSheetId="6">#REF!</definedName>
    <definedName name="칼라투수콘">#REF!</definedName>
    <definedName name="코킹" localSheetId="3">#REF!</definedName>
    <definedName name="코킹" localSheetId="6">#REF!</definedName>
    <definedName name="코킹">#REF!</definedName>
    <definedName name="콘공" localSheetId="3">#REF!</definedName>
    <definedName name="콘공" localSheetId="6">#REF!</definedName>
    <definedName name="콘공">#REF!</definedName>
    <definedName name="콘절인경" localSheetId="3">#REF!</definedName>
    <definedName name="콘절인경" localSheetId="6">#REF!</definedName>
    <definedName name="콘절인경">#REF!</definedName>
    <definedName name="콘절인노" localSheetId="3">#REF!</definedName>
    <definedName name="콘절인노" localSheetId="6">#REF!</definedName>
    <definedName name="콘절인노">#REF!</definedName>
    <definedName name="콘절인재" localSheetId="3">#REF!</definedName>
    <definedName name="콘절인재" localSheetId="6">#REF!</definedName>
    <definedName name="콘절인재">#REF!</definedName>
    <definedName name="콘크리트" localSheetId="3">#REF!</definedName>
    <definedName name="콘크리트" localSheetId="6">#REF!</definedName>
    <definedName name="콘크리트">#REF!</definedName>
    <definedName name="콘크리트캇타계" localSheetId="3">#REF!</definedName>
    <definedName name="콘크리트캇타계" localSheetId="6">#REF!</definedName>
    <definedName name="콘크리트캇타계">#REF!</definedName>
    <definedName name="콘크리트포장파괴0.2경비" localSheetId="3">#REF!</definedName>
    <definedName name="콘크리트포장파괴0.2경비" localSheetId="6">#REF!</definedName>
    <definedName name="콘크리트포장파괴0.2경비">#REF!</definedName>
    <definedName name="콘크리트포장파괴0.2계" localSheetId="3">#REF!</definedName>
    <definedName name="콘크리트포장파괴0.2계" localSheetId="6">#REF!</definedName>
    <definedName name="콘크리트포장파괴0.2계">#REF!</definedName>
    <definedName name="콘크리트포장파괴0.2기계경비" localSheetId="3">#REF!</definedName>
    <definedName name="콘크리트포장파괴0.2기계경비" localSheetId="6">#REF!</definedName>
    <definedName name="콘크리트포장파괴0.2기계경비">#REF!</definedName>
    <definedName name="콘크리트포장파괴0.2기계계" localSheetId="3">#REF!</definedName>
    <definedName name="콘크리트포장파괴0.2기계계" localSheetId="6">#REF!</definedName>
    <definedName name="콘크리트포장파괴0.2기계계">#REF!</definedName>
    <definedName name="콘크리트포장파괴0.2기계노무비" localSheetId="3">#REF!</definedName>
    <definedName name="콘크리트포장파괴0.2기계노무비" localSheetId="6">#REF!</definedName>
    <definedName name="콘크리트포장파괴0.2기계노무비">#REF!</definedName>
    <definedName name="콘크리트포장파괴0.2기계재료비" localSheetId="3">#REF!</definedName>
    <definedName name="콘크리트포장파괴0.2기계재료비" localSheetId="6">#REF!</definedName>
    <definedName name="콘크리트포장파괴0.2기계재료비">#REF!</definedName>
    <definedName name="콘크리트포장파괴0.2노무비" localSheetId="3">#REF!</definedName>
    <definedName name="콘크리트포장파괴0.2노무비" localSheetId="6">#REF!</definedName>
    <definedName name="콘크리트포장파괴0.2노무비">#REF!</definedName>
    <definedName name="콘크리트포장파괴0.2인력계" localSheetId="3">#REF!</definedName>
    <definedName name="콘크리트포장파괴0.2인력계" localSheetId="6">#REF!</definedName>
    <definedName name="콘크리트포장파괴0.2인력계">#REF!</definedName>
    <definedName name="콘크리트포장파괴0.2인력노무비" localSheetId="3">#REF!</definedName>
    <definedName name="콘크리트포장파괴0.2인력노무비" localSheetId="6">#REF!</definedName>
    <definedName name="콘크리트포장파괴0.2인력노무비">#REF!</definedName>
    <definedName name="콘크리트포장파괴0.2재료비" localSheetId="3">#REF!</definedName>
    <definedName name="콘크리트포장파괴0.2재료비" localSheetId="6">#REF!</definedName>
    <definedName name="콘크리트포장파괴0.2재료비">#REF!</definedName>
    <definedName name="콘크리트포장파괴0.2치즐계" localSheetId="3">#REF!</definedName>
    <definedName name="콘크리트포장파괴0.2치즐계" localSheetId="6">#REF!</definedName>
    <definedName name="콘크리트포장파괴0.2치즐계">#REF!</definedName>
    <definedName name="콘크리트포장파괴0.2치즐재료비" localSheetId="3">#REF!</definedName>
    <definedName name="콘크리트포장파괴0.2치즐재료비" localSheetId="6">#REF!</definedName>
    <definedName name="콘크리트포장파괴0.2치즐재료비">#REF!</definedName>
    <definedName name="콘크리트포장파괴0.4경비" localSheetId="3">#REF!</definedName>
    <definedName name="콘크리트포장파괴0.4경비" localSheetId="6">#REF!</definedName>
    <definedName name="콘크리트포장파괴0.4경비">#REF!</definedName>
    <definedName name="콘크리트포장파괴0.4계" localSheetId="3">#REF!</definedName>
    <definedName name="콘크리트포장파괴0.4계" localSheetId="6">#REF!</definedName>
    <definedName name="콘크리트포장파괴0.4계">#REF!</definedName>
    <definedName name="콘크리트포장파괴0.4기계계" localSheetId="3">#REF!</definedName>
    <definedName name="콘크리트포장파괴0.4기계계" localSheetId="6">#REF!</definedName>
    <definedName name="콘크리트포장파괴0.4기계계">#REF!</definedName>
    <definedName name="콘크리트포장파괴0.4노무비" localSheetId="3">#REF!</definedName>
    <definedName name="콘크리트포장파괴0.4노무비" localSheetId="6">#REF!</definedName>
    <definedName name="콘크리트포장파괴0.4노무비">#REF!</definedName>
    <definedName name="콘크리트포장파괴0.4작업보조원계" localSheetId="3">#REF!</definedName>
    <definedName name="콘크리트포장파괴0.4작업보조원계" localSheetId="6">#REF!</definedName>
    <definedName name="콘크리트포장파괴0.4작업보조원계">#REF!</definedName>
    <definedName name="콘크리트포장파괴0.4재료비" localSheetId="3">#REF!</definedName>
    <definedName name="콘크리트포장파괴0.4재료비" localSheetId="6">#REF!</definedName>
    <definedName name="콘크리트포장파괴0.4재료비">#REF!</definedName>
    <definedName name="콘크리트포장파괴0.4치즐계" localSheetId="3">#REF!</definedName>
    <definedName name="콘크리트포장파괴0.4치즐계" localSheetId="6">#REF!</definedName>
    <definedName name="콘크리트포장파괴0.4치즐계">#REF!</definedName>
    <definedName name="콘크리트포장파괴0.7경비" localSheetId="3">#REF!</definedName>
    <definedName name="콘크리트포장파괴0.7경비" localSheetId="6">#REF!</definedName>
    <definedName name="콘크리트포장파괴0.7경비">#REF!</definedName>
    <definedName name="콘크리트포장파괴0.7계" localSheetId="3">#REF!</definedName>
    <definedName name="콘크리트포장파괴0.7계" localSheetId="6">#REF!</definedName>
    <definedName name="콘크리트포장파괴0.7계">#REF!</definedName>
    <definedName name="콘크리트포장파괴0.7기계계" localSheetId="3">#REF!</definedName>
    <definedName name="콘크리트포장파괴0.7기계계" localSheetId="6">#REF!</definedName>
    <definedName name="콘크리트포장파괴0.7기계계">#REF!</definedName>
    <definedName name="콘크리트포장파괴0.7노무비" localSheetId="3">#REF!</definedName>
    <definedName name="콘크리트포장파괴0.7노무비" localSheetId="6">#REF!</definedName>
    <definedName name="콘크리트포장파괴0.7노무비">#REF!</definedName>
    <definedName name="콘크리트포장파괴0.7작업보조원경비" localSheetId="3">#REF!</definedName>
    <definedName name="콘크리트포장파괴0.7작업보조원경비" localSheetId="6">#REF!</definedName>
    <definedName name="콘크리트포장파괴0.7작업보조원경비">#REF!</definedName>
    <definedName name="콘크리트포장파괴0.7작업보조원계" localSheetId="3">#REF!</definedName>
    <definedName name="콘크리트포장파괴0.7작업보조원계" localSheetId="6">#REF!</definedName>
    <definedName name="콘크리트포장파괴0.7작업보조원계">#REF!</definedName>
    <definedName name="콘크리트포장파괴0.7작업보조원재료비" localSheetId="3">#REF!</definedName>
    <definedName name="콘크리트포장파괴0.7작업보조원재료비" localSheetId="6">#REF!</definedName>
    <definedName name="콘크리트포장파괴0.7작업보조원재료비">#REF!</definedName>
    <definedName name="콘크리트포장파괴0.7재료비" localSheetId="3">#REF!</definedName>
    <definedName name="콘크리트포장파괴0.7재료비" localSheetId="6">#REF!</definedName>
    <definedName name="콘크리트포장파괴0.7재료비">#REF!</definedName>
    <definedName name="콘크리트포장파괴0.7치즐경비" localSheetId="3">#REF!</definedName>
    <definedName name="콘크리트포장파괴0.7치즐경비" localSheetId="6">#REF!</definedName>
    <definedName name="콘크리트포장파괴0.7치즐경비">#REF!</definedName>
    <definedName name="콘크리트포장파괴0.7치즐계" localSheetId="3">#REF!</definedName>
    <definedName name="콘크리트포장파괴0.7치즐계" localSheetId="6">#REF!</definedName>
    <definedName name="콘크리트포장파괴0.7치즐계">#REF!</definedName>
    <definedName name="콘크리트포장파괴0.7치즐노무비" localSheetId="3">#REF!</definedName>
    <definedName name="콘크리트포장파괴0.7치즐노무비" localSheetId="6">#REF!</definedName>
    <definedName name="콘크리트포장파괴0.7치즐노무비">#REF!</definedName>
    <definedName name="콘파괴경0.4" localSheetId="3">#REF!</definedName>
    <definedName name="콘파괴경0.4" localSheetId="6">#REF!</definedName>
    <definedName name="콘파괴경0.4">#REF!</definedName>
    <definedName name="콘파괴노0.4" localSheetId="3">#REF!</definedName>
    <definedName name="콘파괴노0.4" localSheetId="6">#REF!</definedName>
    <definedName name="콘파괴노0.4">#REF!</definedName>
    <definedName name="콘파괴노0.7" localSheetId="3">#REF!</definedName>
    <definedName name="콘파괴노0.7" localSheetId="6">#REF!</definedName>
    <definedName name="콘파괴노0.7">#REF!</definedName>
    <definedName name="콘파괴인력노" localSheetId="3">#REF!</definedName>
    <definedName name="콘파괴인력노" localSheetId="6">#REF!</definedName>
    <definedName name="콘파괴인력노">#REF!</definedName>
    <definedName name="콘파괴인재" localSheetId="3">#REF!</definedName>
    <definedName name="콘파괴인재" localSheetId="6">#REF!</definedName>
    <definedName name="콘파괴인재">#REF!</definedName>
    <definedName name="콘파괴재0.4" localSheetId="3">#REF!</definedName>
    <definedName name="콘파괴재0.4" localSheetId="6">#REF!</definedName>
    <definedName name="콘파괴재0.4">#REF!</definedName>
    <definedName name="콘파괴재0.7" localSheetId="3">#REF!</definedName>
    <definedName name="콘파괴재0.7" localSheetId="6">#REF!</definedName>
    <definedName name="콘파괴재0.7">#REF!</definedName>
    <definedName name="콘포경" localSheetId="3">#REF!</definedName>
    <definedName name="콘포경" localSheetId="6">#REF!</definedName>
    <definedName name="콘포경">#REF!</definedName>
    <definedName name="콘포노" localSheetId="3">#REF!</definedName>
    <definedName name="콘포노" localSheetId="6">#REF!</definedName>
    <definedName name="콘포노">#REF!</definedName>
    <definedName name="콘포장15경" localSheetId="3">#REF!</definedName>
    <definedName name="콘포장15경" localSheetId="6">#REF!</definedName>
    <definedName name="콘포장15경">#REF!</definedName>
    <definedName name="콘포장15노" localSheetId="3">#REF!</definedName>
    <definedName name="콘포장15노" localSheetId="6">#REF!</definedName>
    <definedName name="콘포장15노">#REF!</definedName>
    <definedName name="콘포장15재" localSheetId="3">#REF!</definedName>
    <definedName name="콘포장15재" localSheetId="6">#REF!</definedName>
    <definedName name="콘포장15재">#REF!</definedName>
    <definedName name="콘포재" localSheetId="3">#REF!</definedName>
    <definedName name="콘포재" localSheetId="6">#REF!</definedName>
    <definedName name="콘포재">#REF!</definedName>
    <definedName name="타설내역5" localSheetId="3">#REF!</definedName>
    <definedName name="타설내역5" localSheetId="6">#REF!</definedName>
    <definedName name="타설내역5">#REF!</definedName>
    <definedName name="타일공" localSheetId="3">#REF!</definedName>
    <definedName name="타일공" localSheetId="6">#REF!</definedName>
    <definedName name="타일공">#REF!</definedName>
    <definedName name="택코팅30디스트리뷰우터3000경비" localSheetId="3">#REF!</definedName>
    <definedName name="택코팅30디스트리뷰우터3000경비" localSheetId="6">#REF!</definedName>
    <definedName name="택코팅30디스트리뷰우터3000경비">#REF!</definedName>
    <definedName name="택코팅30디스트리뷰우터3000계" localSheetId="3">#REF!</definedName>
    <definedName name="택코팅30디스트리뷰우터3000계" localSheetId="6">#REF!</definedName>
    <definedName name="택코팅30디스트리뷰우터3000계">#REF!</definedName>
    <definedName name="택코팅30디스트리뷰우터3000노무비" localSheetId="3">#REF!</definedName>
    <definedName name="택코팅30디스트리뷰우터3000노무비" localSheetId="6">#REF!</definedName>
    <definedName name="택코팅30디스트리뷰우터3000노무비">#REF!</definedName>
    <definedName name="택코팅30디스트리뷰우터3000살포경비" localSheetId="3">#REF!</definedName>
    <definedName name="택코팅30디스트리뷰우터3000살포경비" localSheetId="6">#REF!</definedName>
    <definedName name="택코팅30디스트리뷰우터3000살포경비">#REF!</definedName>
    <definedName name="택코팅30디스트리뷰우터3000살포노무비" localSheetId="3">#REF!</definedName>
    <definedName name="택코팅30디스트리뷰우터3000살포노무비" localSheetId="6">#REF!</definedName>
    <definedName name="택코팅30디스트리뷰우터3000살포노무비">#REF!</definedName>
    <definedName name="택코팅30디스트리뷰우터3000살포재료비" localSheetId="3">#REF!</definedName>
    <definedName name="택코팅30디스트리뷰우터3000살포재료비" localSheetId="6">#REF!</definedName>
    <definedName name="택코팅30디스트리뷰우터3000살포재료비">#REF!</definedName>
    <definedName name="택코팅30디스트리뷰우터3000인건비경비" localSheetId="3">#REF!</definedName>
    <definedName name="택코팅30디스트리뷰우터3000인건비경비" localSheetId="6">#REF!</definedName>
    <definedName name="택코팅30디스트리뷰우터3000인건비경비">#REF!</definedName>
    <definedName name="택코팅30디스트리뷰우터3000인건비계" localSheetId="3">#REF!</definedName>
    <definedName name="택코팅30디스트리뷰우터3000인건비계" localSheetId="6">#REF!</definedName>
    <definedName name="택코팅30디스트리뷰우터3000인건비계">#REF!</definedName>
    <definedName name="택코팅30디스트리뷰우터3000인건비노무비" localSheetId="3">#REF!</definedName>
    <definedName name="택코팅30디스트리뷰우터3000인건비노무비" localSheetId="6">#REF!</definedName>
    <definedName name="택코팅30디스트리뷰우터3000인건비노무비">#REF!</definedName>
    <definedName name="택코팅30디스트리뷰우터3000인건비재료비" localSheetId="3">#REF!</definedName>
    <definedName name="택코팅30디스트리뷰우터3000인건비재료비" localSheetId="6">#REF!</definedName>
    <definedName name="택코팅30디스트리뷰우터3000인건비재료비">#REF!</definedName>
    <definedName name="택코팅30디스트리뷰우터3000재료비" localSheetId="3">#REF!</definedName>
    <definedName name="택코팅30디스트리뷰우터3000재료비" localSheetId="6">#REF!</definedName>
    <definedName name="택코팅30디스트리뷰우터3000재료비">#REF!</definedName>
    <definedName name="택코팅30디스트리뷰우터3000청소비경비" localSheetId="3">#REF!</definedName>
    <definedName name="택코팅30디스트리뷰우터3000청소비경비" localSheetId="6">#REF!</definedName>
    <definedName name="택코팅30디스트리뷰우터3000청소비경비">#REF!</definedName>
    <definedName name="택코팅30디스트리뷰우터3000청소비계" localSheetId="3">#REF!</definedName>
    <definedName name="택코팅30디스트리뷰우터3000청소비계" localSheetId="6">#REF!</definedName>
    <definedName name="택코팅30디스트리뷰우터3000청소비계">#REF!</definedName>
    <definedName name="택코팅30디스트리뷰우터3000청소비노무비" localSheetId="3">#REF!</definedName>
    <definedName name="택코팅30디스트리뷰우터3000청소비노무비" localSheetId="6">#REF!</definedName>
    <definedName name="택코팅30디스트리뷰우터3000청소비노무비">#REF!</definedName>
    <definedName name="택코팅30디스트리뷰우터3000청소비재료비" localSheetId="3">#REF!</definedName>
    <definedName name="택코팅30디스트리뷰우터3000청소비재료비" localSheetId="6">#REF!</definedName>
    <definedName name="택코팅30디스트리뷰우터3000청소비재료비">#REF!</definedName>
    <definedName name="택코팅40아스팔트스프레이어300경비" localSheetId="3">#REF!</definedName>
    <definedName name="택코팅40아스팔트스프레이어300경비" localSheetId="6">#REF!</definedName>
    <definedName name="택코팅40아스팔트스프레이어300경비">#REF!</definedName>
    <definedName name="택코팅40아스팔트스프레이어300계" localSheetId="3">#REF!</definedName>
    <definedName name="택코팅40아스팔트스프레이어300계" localSheetId="6">#REF!</definedName>
    <definedName name="택코팅40아스팔트스프레이어300계">#REF!</definedName>
    <definedName name="택코팅40아스팔트스프레이어300노무비" localSheetId="3">#REF!</definedName>
    <definedName name="택코팅40아스팔트스프레이어300노무비" localSheetId="6">#REF!</definedName>
    <definedName name="택코팅40아스팔트스프레이어300노무비">#REF!</definedName>
    <definedName name="택코팅40아스팔트스프레이어300살포경비" localSheetId="3">#REF!</definedName>
    <definedName name="택코팅40아스팔트스프레이어300살포경비" localSheetId="6">#REF!</definedName>
    <definedName name="택코팅40아스팔트스프레이어300살포경비">#REF!</definedName>
    <definedName name="택코팅40아스팔트스프레이어300살포계" localSheetId="3">#REF!</definedName>
    <definedName name="택코팅40아스팔트스프레이어300살포계" localSheetId="6">#REF!</definedName>
    <definedName name="택코팅40아스팔트스프레이어300살포계">#REF!</definedName>
    <definedName name="택코팅40아스팔트스프레이어300인건비경비" localSheetId="3">#REF!</definedName>
    <definedName name="택코팅40아스팔트스프레이어300인건비경비" localSheetId="6">#REF!</definedName>
    <definedName name="택코팅40아스팔트스프레이어300인건비경비">#REF!</definedName>
    <definedName name="택코팅40아스팔트스프레이어300인건비계" localSheetId="3">#REF!</definedName>
    <definedName name="택코팅40아스팔트스프레이어300인건비계" localSheetId="6">#REF!</definedName>
    <definedName name="택코팅40아스팔트스프레이어300인건비계">#REF!</definedName>
    <definedName name="택코팅40아스팔트스프레이어300인건비재료비" localSheetId="3">#REF!</definedName>
    <definedName name="택코팅40아스팔트스프레이어300인건비재료비" localSheetId="6">#REF!</definedName>
    <definedName name="택코팅40아스팔트스프레이어300인건비재료비">#REF!</definedName>
    <definedName name="택코팅40아스팔트스프레이어300재료비" localSheetId="3">#REF!</definedName>
    <definedName name="택코팅40아스팔트스프레이어300재료비" localSheetId="6">#REF!</definedName>
    <definedName name="택코팅40아스팔트스프레이어300재료비">#REF!</definedName>
    <definedName name="택코팅40아스팔트스프레이어300청소비경비" localSheetId="3">#REF!</definedName>
    <definedName name="택코팅40아스팔트스프레이어300청소비경비" localSheetId="6">#REF!</definedName>
    <definedName name="택코팅40아스팔트스프레이어300청소비경비">#REF!</definedName>
    <definedName name="택코팅40아스팔트스프레이어300청소비계" localSheetId="3">#REF!</definedName>
    <definedName name="택코팅40아스팔트스프레이어300청소비계" localSheetId="6">#REF!</definedName>
    <definedName name="택코팅40아스팔트스프레이어300청소비계">#REF!</definedName>
    <definedName name="택코팅40아스팔트스프레이어300청소비재료비" localSheetId="3">#REF!</definedName>
    <definedName name="택코팅40아스팔트스프레이어300청소비재료비" localSheetId="6">#REF!</definedName>
    <definedName name="택코팅40아스팔트스프레이어300청소비재료비">#REF!</definedName>
    <definedName name="택코팅노" localSheetId="3">#REF!</definedName>
    <definedName name="택코팅노" localSheetId="6">#REF!</definedName>
    <definedName name="택코팅노">#REF!</definedName>
    <definedName name="택코팅수동노무비계" localSheetId="3">#REF!</definedName>
    <definedName name="택코팅수동노무비계" localSheetId="6">#REF!</definedName>
    <definedName name="택코팅수동노무비계">#REF!</definedName>
    <definedName name="택코팅수동재료비계" localSheetId="3">#REF!</definedName>
    <definedName name="택코팅수동재료비계" localSheetId="6">#REF!</definedName>
    <definedName name="택코팅수동재료비계">#REF!</definedName>
    <definedName name="택코팅스프레이어300경비계" localSheetId="3">#REF!</definedName>
    <definedName name="택코팅스프레이어300경비계" localSheetId="6">#REF!</definedName>
    <definedName name="택코팅스프레이어300경비계">#REF!</definedName>
    <definedName name="택코팅스프레이어300노무비계" localSheetId="3">#REF!</definedName>
    <definedName name="택코팅스프레이어300노무비계" localSheetId="6">#REF!</definedName>
    <definedName name="택코팅스프레이어300노무비계">#REF!</definedName>
    <definedName name="택코팅스프레이어300재료비계" localSheetId="3">#REF!</definedName>
    <definedName name="택코팅스프레이어300재료비계" localSheetId="6">#REF!</definedName>
    <definedName name="택코팅스프레이어300재료비계">#REF!</definedName>
    <definedName name="택코팅재" localSheetId="3">#REF!</definedName>
    <definedName name="택코팅재" localSheetId="6">#REF!</definedName>
    <definedName name="택코팅재">#REF!</definedName>
    <definedName name="터보노" localSheetId="3">#REF!</definedName>
    <definedName name="터보노" localSheetId="6">#REF!</definedName>
    <definedName name="터보노">#REF!</definedName>
    <definedName name="터보노1" localSheetId="3">#REF!</definedName>
    <definedName name="터보노1" localSheetId="6">#REF!</definedName>
    <definedName name="터보노1">#REF!</definedName>
    <definedName name="터파기">#N/A</definedName>
    <definedName name="터파기견1" localSheetId="3">#REF!</definedName>
    <definedName name="터파기견1" localSheetId="7">#REF!</definedName>
    <definedName name="터파기견1" localSheetId="6">#REF!</definedName>
    <definedName name="터파기견1">#REF!</definedName>
    <definedName name="터파기고" localSheetId="3">#REF!</definedName>
    <definedName name="터파기고" localSheetId="6">#REF!</definedName>
    <definedName name="터파기고">#REF!</definedName>
    <definedName name="터파기기계0.2경비" localSheetId="3">#REF!</definedName>
    <definedName name="터파기기계0.2경비" localSheetId="6">#REF!</definedName>
    <definedName name="터파기기계0.2경비">#REF!</definedName>
    <definedName name="터파기기계0.2계" localSheetId="3">#REF!</definedName>
    <definedName name="터파기기계0.2계" localSheetId="6">#REF!</definedName>
    <definedName name="터파기기계0.2계">#REF!</definedName>
    <definedName name="터파기기계0.2노무비" localSheetId="3">#REF!</definedName>
    <definedName name="터파기기계0.2노무비" localSheetId="6">#REF!</definedName>
    <definedName name="터파기기계0.2노무비">#REF!</definedName>
    <definedName name="터파기기계0.2재료비" localSheetId="3">#REF!</definedName>
    <definedName name="터파기기계0.2재료비" localSheetId="6">#REF!</definedName>
    <definedName name="터파기기계0.2재료비">#REF!</definedName>
    <definedName name="터파기기계0.4경비" localSheetId="3">#REF!</definedName>
    <definedName name="터파기기계0.4경비" localSheetId="6">#REF!</definedName>
    <definedName name="터파기기계0.4경비">#REF!</definedName>
    <definedName name="터파기기계0.4계" localSheetId="3">#REF!</definedName>
    <definedName name="터파기기계0.4계" localSheetId="6">#REF!</definedName>
    <definedName name="터파기기계0.4계">#REF!</definedName>
    <definedName name="터파기기계0.4노무비" localSheetId="3">#REF!</definedName>
    <definedName name="터파기기계0.4노무비" localSheetId="6">#REF!</definedName>
    <definedName name="터파기기계0.4노무비">#REF!</definedName>
    <definedName name="터파기기계0.4재료비" localSheetId="3">#REF!</definedName>
    <definedName name="터파기기계0.4재료비" localSheetId="6">#REF!</definedName>
    <definedName name="터파기기계0.4재료비">#REF!</definedName>
    <definedName name="터파기기계0.7경비" localSheetId="3">#REF!</definedName>
    <definedName name="터파기기계0.7경비" localSheetId="6">#REF!</definedName>
    <definedName name="터파기기계0.7경비">#REF!</definedName>
    <definedName name="터파기기계0.7계" localSheetId="3">#REF!</definedName>
    <definedName name="터파기기계0.7계" localSheetId="6">#REF!</definedName>
    <definedName name="터파기기계0.7계">#REF!</definedName>
    <definedName name="터파기기계0.7노무비" localSheetId="3">#REF!</definedName>
    <definedName name="터파기기계0.7노무비" localSheetId="6">#REF!</definedName>
    <definedName name="터파기기계0.7노무비">#REF!</definedName>
    <definedName name="터파기기계0.7재료비" localSheetId="3">#REF!</definedName>
    <definedName name="터파기기계0.7재료비" localSheetId="6">#REF!</definedName>
    <definedName name="터파기기계0.7재료비">#REF!</definedName>
    <definedName name="터파기기계135도0.4경비" localSheetId="3">#REF!</definedName>
    <definedName name="터파기기계135도0.4경비" localSheetId="6">#REF!</definedName>
    <definedName name="터파기기계135도0.4경비">#REF!</definedName>
    <definedName name="터파기기계135도0.4노무비" localSheetId="3">#REF!</definedName>
    <definedName name="터파기기계135도0.4노무비" localSheetId="6">#REF!</definedName>
    <definedName name="터파기기계135도0.4노무비">#REF!</definedName>
    <definedName name="터파기기계135도0.4재료비" localSheetId="3">#REF!</definedName>
    <definedName name="터파기기계135도0.4재료비" localSheetId="6">#REF!</definedName>
    <definedName name="터파기기계135도0.4재료비">#REF!</definedName>
    <definedName name="터파기기계180도0.4경비" localSheetId="3">#REF!</definedName>
    <definedName name="터파기기계180도0.4경비" localSheetId="6">#REF!</definedName>
    <definedName name="터파기기계180도0.4경비">#REF!</definedName>
    <definedName name="터파기기계180도0.4노무비" localSheetId="3">#REF!</definedName>
    <definedName name="터파기기계180도0.4노무비" localSheetId="6">#REF!</definedName>
    <definedName name="터파기기계180도0.4노무비">#REF!</definedName>
    <definedName name="터파기기계180도0.4재료비" localSheetId="3">#REF!</definedName>
    <definedName name="터파기기계180도0.4재료비" localSheetId="6">#REF!</definedName>
    <definedName name="터파기기계180도0.4재료비">#REF!</definedName>
    <definedName name="터파기기계45도0.2경비" localSheetId="3">#REF!</definedName>
    <definedName name="터파기기계45도0.2경비" localSheetId="6">#REF!</definedName>
    <definedName name="터파기기계45도0.2경비">#REF!</definedName>
    <definedName name="터파기기계45도0.2노무비" localSheetId="3">#REF!</definedName>
    <definedName name="터파기기계45도0.2노무비" localSheetId="6">#REF!</definedName>
    <definedName name="터파기기계45도0.2노무비">#REF!</definedName>
    <definedName name="터파기기계45도0.2재료비" localSheetId="3">#REF!</definedName>
    <definedName name="터파기기계45도0.2재료비" localSheetId="6">#REF!</definedName>
    <definedName name="터파기기계45도0.2재료비">#REF!</definedName>
    <definedName name="터파기기계노무비0.2" localSheetId="3">#REF!</definedName>
    <definedName name="터파기기계노무비0.2" localSheetId="6">#REF!</definedName>
    <definedName name="터파기기계노무비0.2">#REF!</definedName>
    <definedName name="터파기노계" localSheetId="3">#REF!</definedName>
    <definedName name="터파기노계" localSheetId="6">#REF!</definedName>
    <definedName name="터파기노계">#REF!</definedName>
    <definedName name="터파기보1" localSheetId="3">#REF!</definedName>
    <definedName name="터파기보1" localSheetId="6">#REF!</definedName>
    <definedName name="터파기보1">#REF!</definedName>
    <definedName name="텍코팅경" localSheetId="3">#REF!</definedName>
    <definedName name="텍코팅경" localSheetId="6">#REF!</definedName>
    <definedName name="텍코팅경">#REF!</definedName>
    <definedName name="템플리트모듈1">#N/A</definedName>
    <definedName name="템플리트모듈2">#N/A</definedName>
    <definedName name="템플리트모듈3">#N/A</definedName>
    <definedName name="템플리트모듈4">#N/A</definedName>
    <definedName name="템플리트모듈5">#N/A</definedName>
    <definedName name="템플리트모듈6">#N/A</definedName>
    <definedName name="토공A25" localSheetId="3">#REF!</definedName>
    <definedName name="토공A25" localSheetId="7">#REF!</definedName>
    <definedName name="토공A25" localSheetId="6">#REF!</definedName>
    <definedName name="토공A25">#REF!</definedName>
    <definedName name="토공수량명세" localSheetId="3">#REF!</definedName>
    <definedName name="토공수량명세" localSheetId="7">#REF!</definedName>
    <definedName name="토공수량명세" localSheetId="6">#REF!</definedName>
    <definedName name="토공수량명세">#REF!</definedName>
    <definedName name="토목1" localSheetId="3">#REF!</definedName>
    <definedName name="토목1" localSheetId="6">#REF!</definedName>
    <definedName name="토목1">#REF!</definedName>
    <definedName name="토적표" localSheetId="3" hidden="1">#REF!</definedName>
    <definedName name="토적표" localSheetId="6" hidden="1">#REF!</definedName>
    <definedName name="토적표" hidden="1">#REF!</definedName>
    <definedName name="통1호" localSheetId="3">#REF!</definedName>
    <definedName name="통1호" localSheetId="6">#REF!</definedName>
    <definedName name="통1호">#REF!</definedName>
    <definedName name="통2" localSheetId="3">#REF!</definedName>
    <definedName name="통2" localSheetId="6">#REF!</definedName>
    <definedName name="통2">#REF!</definedName>
    <definedName name="통신" localSheetId="3">BlankMacro1</definedName>
    <definedName name="통신" localSheetId="7">BlankMacro1</definedName>
    <definedName name="통신" localSheetId="6">BlankMacro1</definedName>
    <definedName name="통신">BlankMacro1</definedName>
    <definedName name="통신기사1급" localSheetId="3">#REF!</definedName>
    <definedName name="통신기사1급" localSheetId="7">#REF!</definedName>
    <definedName name="통신기사1급" localSheetId="6">#REF!</definedName>
    <definedName name="통신기사1급">#REF!</definedName>
    <definedName name="통신기사2급" localSheetId="3">#REF!</definedName>
    <definedName name="통신기사2급" localSheetId="6">#REF!</definedName>
    <definedName name="통신기사2급">#REF!</definedName>
    <definedName name="통신내선공" localSheetId="3">#REF!</definedName>
    <definedName name="통신내선공" localSheetId="6">#REF!</definedName>
    <definedName name="통신내선공">#REF!</definedName>
    <definedName name="통신설비공" localSheetId="3">#REF!</definedName>
    <definedName name="통신설비공" localSheetId="6">#REF!</definedName>
    <definedName name="통신설비공">#REF!</definedName>
    <definedName name="통신외선공" localSheetId="3">#REF!</definedName>
    <definedName name="통신외선공" localSheetId="6">#REF!</definedName>
    <definedName name="통신외선공">#REF!</definedName>
    <definedName name="통신일위대가" localSheetId="3">BlankMacro1</definedName>
    <definedName name="통신일위대가" localSheetId="7">BlankMacro1</definedName>
    <definedName name="통신일위대가" localSheetId="6">BlankMacro1</definedName>
    <definedName name="통신일위대가">BlankMacro1</definedName>
    <definedName name="통신집계" localSheetId="3">BlankMacro1</definedName>
    <definedName name="통신집계" localSheetId="7">BlankMacro1</definedName>
    <definedName name="통신집계" localSheetId="6">BlankMacro1</definedName>
    <definedName name="통신집계">BlankMacro1</definedName>
    <definedName name="통신케이블공" localSheetId="3">#REF!</definedName>
    <definedName name="통신케이블공" localSheetId="7">#REF!</definedName>
    <definedName name="통신케이블공" localSheetId="6">#REF!</definedName>
    <definedName name="통신케이블공">#REF!</definedName>
    <definedName name="투수콘" localSheetId="3">#REF!</definedName>
    <definedName name="투수콘" localSheetId="6">#REF!</definedName>
    <definedName name="투수콘">#REF!</definedName>
    <definedName name="특고압" localSheetId="3">#REF!</definedName>
    <definedName name="특고압" localSheetId="6">#REF!</definedName>
    <definedName name="특고압">#REF!</definedName>
    <definedName name="특고압케이블전공" localSheetId="3">#REF!</definedName>
    <definedName name="특고압케이블전공" localSheetId="6">#REF!</definedName>
    <definedName name="특고압케이블전공">#REF!</definedName>
    <definedName name="특급기술자" localSheetId="3">#REF!</definedName>
    <definedName name="특급기술자" localSheetId="6">#REF!</definedName>
    <definedName name="특급기술자">#REF!</definedName>
    <definedName name="특별고압케이블전공" localSheetId="3">#REF!</definedName>
    <definedName name="특별고압케이블전공" localSheetId="6">#REF!</definedName>
    <definedName name="특별고압케이블전공">#REF!</definedName>
    <definedName name="특수비계공" localSheetId="3">#REF!</definedName>
    <definedName name="특수비계공" localSheetId="6">#REF!</definedName>
    <definedName name="특수비계공">#REF!</definedName>
    <definedName name="특케" localSheetId="3">#REF!</definedName>
    <definedName name="특케" localSheetId="6">#REF!</definedName>
    <definedName name="특케">#REF!</definedName>
    <definedName name="티스0.4" localSheetId="3">#REF!</definedName>
    <definedName name="티스0.4" localSheetId="6">#REF!</definedName>
    <definedName name="티스0.4">#REF!</definedName>
    <definedName name="티스0.7" localSheetId="3">#REF!</definedName>
    <definedName name="티스0.7" localSheetId="6">#REF!</definedName>
    <definedName name="티스0.7">#REF!</definedName>
    <definedName name="티스1.0" localSheetId="3">#REF!</definedName>
    <definedName name="티스1.0" localSheetId="6">#REF!</definedName>
    <definedName name="티스1.0">#REF!</definedName>
    <definedName name="티스2.0" localSheetId="3">#REF!</definedName>
    <definedName name="티스2.0" localSheetId="6">#REF!</definedName>
    <definedName name="티스2.0">#REF!</definedName>
    <definedName name="파일" localSheetId="3" hidden="1">#REF!</definedName>
    <definedName name="파일" localSheetId="6" hidden="1">#REF!</definedName>
    <definedName name="파일" hidden="1">#REF!</definedName>
    <definedName name="판재" localSheetId="3">#REF!</definedName>
    <definedName name="판재" localSheetId="6">#REF!</definedName>
    <definedName name="판재">#REF!</definedName>
    <definedName name="패널바닥" localSheetId="3">#REF!</definedName>
    <definedName name="패널바닥" localSheetId="6">#REF!</definedName>
    <definedName name="패널바닥">#REF!</definedName>
    <definedName name="펌퍼치즐" localSheetId="3">#REF!</definedName>
    <definedName name="펌퍼치즐" localSheetId="6">#REF!</definedName>
    <definedName name="펌퍼치즐">#REF!</definedName>
    <definedName name="평의자" localSheetId="3">#REF!</definedName>
    <definedName name="평의자" localSheetId="6">#REF!</definedName>
    <definedName name="평의자">#REF!</definedName>
    <definedName name="평자재단가" localSheetId="3">#REF!</definedName>
    <definedName name="평자재단가" localSheetId="6">#REF!</definedName>
    <definedName name="평자재단가">#REF!</definedName>
    <definedName name="평자재단위당" localSheetId="3">#REF!</definedName>
    <definedName name="평자재단위당" localSheetId="6">#REF!</definedName>
    <definedName name="평자재단위당">#REF!</definedName>
    <definedName name="폐기" localSheetId="3">#REF!</definedName>
    <definedName name="폐기" localSheetId="6">#REF!</definedName>
    <definedName name="폐기">#REF!</definedName>
    <definedName name="폐기물" localSheetId="3">#REF!</definedName>
    <definedName name="폐기물" localSheetId="6">#REF!</definedName>
    <definedName name="폐기물">#REF!</definedName>
    <definedName name="폐기물내역서" localSheetId="7">템플리트모듈6</definedName>
    <definedName name="폐기물내역서">템플리트모듈6</definedName>
    <definedName name="폐기물집계표" localSheetId="7">집</definedName>
    <definedName name="폐기물집계표">집</definedName>
    <definedName name="폐쇄13노" localSheetId="3">#REF!</definedName>
    <definedName name="폐쇄13노" localSheetId="7">#REF!</definedName>
    <definedName name="폐쇄13노" localSheetId="6">#REF!</definedName>
    <definedName name="폐쇄13노">#REF!</definedName>
    <definedName name="폐쇄13재" localSheetId="3">#REF!</definedName>
    <definedName name="폐쇄13재" localSheetId="6">#REF!</definedName>
    <definedName name="폐쇄13재">#REF!</definedName>
    <definedName name="폐쇄20노" localSheetId="3">#REF!</definedName>
    <definedName name="폐쇄20노" localSheetId="6">#REF!</definedName>
    <definedName name="폐쇄20노">#REF!</definedName>
    <definedName name="폐쇄20재" localSheetId="3">#REF!</definedName>
    <definedName name="폐쇄20재" localSheetId="6">#REF!</definedName>
    <definedName name="폐쇄20재">#REF!</definedName>
    <definedName name="폐쇄25노" localSheetId="3">#REF!</definedName>
    <definedName name="폐쇄25노" localSheetId="6">#REF!</definedName>
    <definedName name="폐쇄25노">#REF!</definedName>
    <definedName name="폐쇄25재" localSheetId="3">#REF!</definedName>
    <definedName name="폐쇄25재" localSheetId="6">#REF!</definedName>
    <definedName name="폐쇄25재">#REF!</definedName>
    <definedName name="포장공" localSheetId="3">#REF!</definedName>
    <definedName name="포장공" localSheetId="6">#REF!</definedName>
    <definedName name="포장공">#REF!</definedName>
    <definedName name="포장공A985" localSheetId="3">#REF!</definedName>
    <definedName name="포장공A985" localSheetId="6">#REF!</definedName>
    <definedName name="포장공A985">#REF!</definedName>
    <definedName name="포장공수량집계표" localSheetId="3">#REF!</definedName>
    <definedName name="포장공수량집계표" localSheetId="6">#REF!</definedName>
    <definedName name="포장공수량집계표">#REF!</definedName>
    <definedName name="포장재료" localSheetId="3">#REF!</definedName>
    <definedName name="포장재료" localSheetId="6">#REF!</definedName>
    <definedName name="포장재료">#REF!</definedName>
    <definedName name="포장진동2.5경" localSheetId="3">#REF!</definedName>
    <definedName name="포장진동2.5경" localSheetId="6">#REF!</definedName>
    <definedName name="포장진동2.5경">#REF!</definedName>
    <definedName name="포장진동2.5노" localSheetId="3">#REF!</definedName>
    <definedName name="포장진동2.5노" localSheetId="6">#REF!</definedName>
    <definedName name="포장진동2.5노">#REF!</definedName>
    <definedName name="포장진동2.5재" localSheetId="3">#REF!</definedName>
    <definedName name="포장진동2.5재" localSheetId="6">#REF!</definedName>
    <definedName name="포장진동2.5재">#REF!</definedName>
    <definedName name="폭" localSheetId="3">#REF!</definedName>
    <definedName name="폭" localSheetId="6">#REF!</definedName>
    <definedName name="폭">#REF!</definedName>
    <definedName name="표" localSheetId="3">#REF!</definedName>
    <definedName name="표" localSheetId="6">#REF!</definedName>
    <definedName name="표">#REF!</definedName>
    <definedName name="표시면설치노" localSheetId="3">#REF!</definedName>
    <definedName name="표시면설치노" localSheetId="6">#REF!</definedName>
    <definedName name="표시면설치노">#REF!</definedName>
    <definedName name="표시면설치재" localSheetId="3">#REF!</definedName>
    <definedName name="표시면설치재" localSheetId="6">#REF!</definedName>
    <definedName name="표시면설치재">#REF!</definedName>
    <definedName name="표지" localSheetId="3">#REF!</definedName>
    <definedName name="표지" localSheetId="6">#REF!</definedName>
    <definedName name="표지">#REF!</definedName>
    <definedName name="표층기계경비" localSheetId="3">#REF!</definedName>
    <definedName name="표층기계경비" localSheetId="6">#REF!</definedName>
    <definedName name="표층기계경비">#REF!</definedName>
    <definedName name="표층기계경비계" localSheetId="3">#REF!</definedName>
    <definedName name="표층기계경비계" localSheetId="6">#REF!</definedName>
    <definedName name="표층기계경비계">#REF!</definedName>
    <definedName name="표층기계계" localSheetId="3">#REF!</definedName>
    <definedName name="표층기계계" localSheetId="6">#REF!</definedName>
    <definedName name="표층기계계">#REF!</definedName>
    <definedName name="표층기계노무비" localSheetId="3">#REF!</definedName>
    <definedName name="표층기계노무비" localSheetId="6">#REF!</definedName>
    <definedName name="표층기계노무비">#REF!</definedName>
    <definedName name="표층기계노무비계" localSheetId="3">#REF!</definedName>
    <definedName name="표층기계노무비계" localSheetId="6">#REF!</definedName>
    <definedName name="표층기계노무비계">#REF!</definedName>
    <definedName name="표층기계살수경비" localSheetId="3">#REF!</definedName>
    <definedName name="표층기계살수경비" localSheetId="6">#REF!</definedName>
    <definedName name="표층기계살수경비">#REF!</definedName>
    <definedName name="표층기계살수계" localSheetId="3">#REF!</definedName>
    <definedName name="표층기계살수계" localSheetId="6">#REF!</definedName>
    <definedName name="표층기계살수계">#REF!</definedName>
    <definedName name="표층기계살수노무비" localSheetId="3">#REF!</definedName>
    <definedName name="표층기계살수노무비" localSheetId="6">#REF!</definedName>
    <definedName name="표층기계살수노무비">#REF!</definedName>
    <definedName name="표층기계살수재료비" localSheetId="3">#REF!</definedName>
    <definedName name="표층기계살수재료비" localSheetId="6">#REF!</definedName>
    <definedName name="표층기계살수재료비">#REF!</definedName>
    <definedName name="표층기계인건비경비" localSheetId="3">#REF!</definedName>
    <definedName name="표층기계인건비경비" localSheetId="6">#REF!</definedName>
    <definedName name="표층기계인건비경비">#REF!</definedName>
    <definedName name="표층기계인건비계" localSheetId="3">#REF!</definedName>
    <definedName name="표층기계인건비계" localSheetId="6">#REF!</definedName>
    <definedName name="표층기계인건비계">#REF!</definedName>
    <definedName name="표층기계인건비노무비" localSheetId="3">#REF!</definedName>
    <definedName name="표층기계인건비노무비" localSheetId="6">#REF!</definedName>
    <definedName name="표층기계인건비노무비">#REF!</definedName>
    <definedName name="표층기계인건비재료비" localSheetId="3">#REF!</definedName>
    <definedName name="표층기계인건비재료비" localSheetId="6">#REF!</definedName>
    <definedName name="표층기계인건비재료비">#REF!</definedName>
    <definedName name="표층기계재료비" localSheetId="3">#REF!</definedName>
    <definedName name="표층기계재료비" localSheetId="6">#REF!</definedName>
    <definedName name="표층기계재료비">#REF!</definedName>
    <definedName name="표층기계재료비계" localSheetId="3">#REF!</definedName>
    <definedName name="표층기계재료비계" localSheetId="6">#REF!</definedName>
    <definedName name="표층기계재료비계">#REF!</definedName>
    <definedName name="표층기계전압단뎀경비" localSheetId="3">#REF!</definedName>
    <definedName name="표층기계전압단뎀경비" localSheetId="6">#REF!</definedName>
    <definedName name="표층기계전압단뎀경비">#REF!</definedName>
    <definedName name="표층기계전압단뎀계" localSheetId="3">#REF!</definedName>
    <definedName name="표층기계전압단뎀계" localSheetId="6">#REF!</definedName>
    <definedName name="표층기계전압단뎀계">#REF!</definedName>
    <definedName name="표층기계전압단뎀노무비" localSheetId="3">#REF!</definedName>
    <definedName name="표층기계전압단뎀노무비" localSheetId="6">#REF!</definedName>
    <definedName name="표층기계전압단뎀노무비">#REF!</definedName>
    <definedName name="표층기계전압단뎀재료비" localSheetId="3">#REF!</definedName>
    <definedName name="표층기계전압단뎀재료비" localSheetId="6">#REF!</definedName>
    <definedName name="표층기계전압단뎀재료비">#REF!</definedName>
    <definedName name="표층기계전압마카담경비" localSheetId="3">#REF!</definedName>
    <definedName name="표층기계전압마카담경비" localSheetId="6">#REF!</definedName>
    <definedName name="표층기계전압마카담경비">#REF!</definedName>
    <definedName name="표층기계전압마카담계" localSheetId="3">#REF!</definedName>
    <definedName name="표층기계전압마카담계" localSheetId="6">#REF!</definedName>
    <definedName name="표층기계전압마카담계">#REF!</definedName>
    <definedName name="표층기계전압마카담노무비" localSheetId="3">#REF!</definedName>
    <definedName name="표층기계전압마카담노무비" localSheetId="6">#REF!</definedName>
    <definedName name="표층기계전압마카담노무비">#REF!</definedName>
    <definedName name="표층기계전압마카담재료비" localSheetId="3">#REF!</definedName>
    <definedName name="표층기계전압마카담재료비" localSheetId="6">#REF!</definedName>
    <definedName name="표층기계전압마카담재료비">#REF!</definedName>
    <definedName name="표층기계전압타이어경비" localSheetId="3">#REF!</definedName>
    <definedName name="표층기계전압타이어경비" localSheetId="6">#REF!</definedName>
    <definedName name="표층기계전압타이어경비">#REF!</definedName>
    <definedName name="표층기계전압타이어계" localSheetId="3">#REF!</definedName>
    <definedName name="표층기계전압타이어계" localSheetId="6">#REF!</definedName>
    <definedName name="표층기계전압타이어계">#REF!</definedName>
    <definedName name="표층기계전압타이어노무비" localSheetId="3">#REF!</definedName>
    <definedName name="표층기계전압타이어노무비" localSheetId="6">#REF!</definedName>
    <definedName name="표층기계전압타이어노무비">#REF!</definedName>
    <definedName name="표층기계전압타이어재료비" localSheetId="3">#REF!</definedName>
    <definedName name="표층기계전압타이어재료비" localSheetId="6">#REF!</definedName>
    <definedName name="표층기계전압타이어재료비">#REF!</definedName>
    <definedName name="표층기계포설경비" localSheetId="3">#REF!</definedName>
    <definedName name="표층기계포설경비" localSheetId="6">#REF!</definedName>
    <definedName name="표층기계포설경비">#REF!</definedName>
    <definedName name="표층기계포설계" localSheetId="3">#REF!</definedName>
    <definedName name="표층기계포설계" localSheetId="6">#REF!</definedName>
    <definedName name="표층기계포설계">#REF!</definedName>
    <definedName name="표층기계포설노무비" localSheetId="3">#REF!</definedName>
    <definedName name="표층기계포설노무비" localSheetId="6">#REF!</definedName>
    <definedName name="표층기계포설노무비">#REF!</definedName>
    <definedName name="표층기계포설재료비" localSheetId="3">#REF!</definedName>
    <definedName name="표층기계포설재료비" localSheetId="6">#REF!</definedName>
    <definedName name="표층기계포설재료비">#REF!</definedName>
    <definedName name="표층소규모경비" localSheetId="3">#REF!</definedName>
    <definedName name="표층소규모경비" localSheetId="6">#REF!</definedName>
    <definedName name="표층소규모경비">#REF!</definedName>
    <definedName name="표층소규모계" localSheetId="3">#REF!</definedName>
    <definedName name="표층소규모계" localSheetId="6">#REF!</definedName>
    <definedName name="표층소규모계">#REF!</definedName>
    <definedName name="표층소규모노무비" localSheetId="3">#REF!</definedName>
    <definedName name="표층소규모노무비" localSheetId="6">#REF!</definedName>
    <definedName name="표층소규모노무비">#REF!</definedName>
    <definedName name="표층소규모재료비" localSheetId="3">#REF!</definedName>
    <definedName name="표층소규모재료비" localSheetId="6">#REF!</definedName>
    <definedName name="표층소규모재료비">#REF!</definedName>
    <definedName name="표층소규모전압단뎀경비" localSheetId="3">#REF!</definedName>
    <definedName name="표층소규모전압단뎀경비" localSheetId="6">#REF!</definedName>
    <definedName name="표층소규모전압단뎀경비">#REF!</definedName>
    <definedName name="표층소규모전압단뎀계" localSheetId="3">#REF!</definedName>
    <definedName name="표층소규모전압단뎀계" localSheetId="6">#REF!</definedName>
    <definedName name="표층소규모전압단뎀계">#REF!</definedName>
    <definedName name="표층소규모전압단뎀노무비" localSheetId="3">#REF!</definedName>
    <definedName name="표층소규모전압단뎀노무비" localSheetId="6">#REF!</definedName>
    <definedName name="표층소규모전압단뎀노무비">#REF!</definedName>
    <definedName name="표층소규모전압단뎀재료비" localSheetId="3">#REF!</definedName>
    <definedName name="표층소규모전압단뎀재료비" localSheetId="6">#REF!</definedName>
    <definedName name="표층소규모전압단뎀재료비">#REF!</definedName>
    <definedName name="표층소규모포설경비" localSheetId="3">#REF!</definedName>
    <definedName name="표층소규모포설경비" localSheetId="6">#REF!</definedName>
    <definedName name="표층소규모포설경비">#REF!</definedName>
    <definedName name="표층소규모포설계" localSheetId="3">#REF!</definedName>
    <definedName name="표층소규모포설계" localSheetId="6">#REF!</definedName>
    <definedName name="표층소규모포설계">#REF!</definedName>
    <definedName name="표층소규모포설노무비" localSheetId="3">#REF!</definedName>
    <definedName name="표층소규모포설노무비" localSheetId="6">#REF!</definedName>
    <definedName name="표층소규모포설노무비">#REF!</definedName>
    <definedName name="표층소규모포설재료비" localSheetId="3">#REF!</definedName>
    <definedName name="표층소규모포설재료비" localSheetId="6">#REF!</definedName>
    <definedName name="표층소규모포설재료비">#REF!</definedName>
    <definedName name="표층인력경비" localSheetId="3">#REF!</definedName>
    <definedName name="표층인력경비" localSheetId="6">#REF!</definedName>
    <definedName name="표층인력경비">#REF!</definedName>
    <definedName name="표층인력계" localSheetId="3">#REF!</definedName>
    <definedName name="표층인력계" localSheetId="6">#REF!</definedName>
    <definedName name="표층인력계">#REF!</definedName>
    <definedName name="표층인력노무비" localSheetId="3">#REF!</definedName>
    <definedName name="표층인력노무비" localSheetId="6">#REF!</definedName>
    <definedName name="표층인력노무비">#REF!</definedName>
    <definedName name="표층인력살수경비" localSheetId="3">#REF!</definedName>
    <definedName name="표층인력살수경비" localSheetId="6">#REF!</definedName>
    <definedName name="표층인력살수경비">#REF!</definedName>
    <definedName name="표층인력살수계" localSheetId="3">#REF!</definedName>
    <definedName name="표층인력살수계" localSheetId="6">#REF!</definedName>
    <definedName name="표층인력살수계">#REF!</definedName>
    <definedName name="표층인력살수노무비" localSheetId="3">#REF!</definedName>
    <definedName name="표층인력살수노무비" localSheetId="6">#REF!</definedName>
    <definedName name="표층인력살수노무비">#REF!</definedName>
    <definedName name="표층인력살수재료비" localSheetId="3">#REF!</definedName>
    <definedName name="표층인력살수재료비" localSheetId="6">#REF!</definedName>
    <definedName name="표층인력살수재료비">#REF!</definedName>
    <definedName name="표층인력재료비" localSheetId="3">#REF!</definedName>
    <definedName name="표층인력재료비" localSheetId="6">#REF!</definedName>
    <definedName name="표층인력재료비">#REF!</definedName>
    <definedName name="표층인력전압단뎀경비" localSheetId="3">#REF!</definedName>
    <definedName name="표층인력전압단뎀경비" localSheetId="6">#REF!</definedName>
    <definedName name="표층인력전압단뎀경비">#REF!</definedName>
    <definedName name="표층인력전압단뎀계" localSheetId="3">#REF!</definedName>
    <definedName name="표층인력전압단뎀계" localSheetId="6">#REF!</definedName>
    <definedName name="표층인력전압단뎀계">#REF!</definedName>
    <definedName name="표층인력전압단뎀노무비" localSheetId="3">#REF!</definedName>
    <definedName name="표층인력전압단뎀노무비" localSheetId="6">#REF!</definedName>
    <definedName name="표층인력전압단뎀노무비">#REF!</definedName>
    <definedName name="표층인력전압단뎀재료비" localSheetId="3">#REF!</definedName>
    <definedName name="표층인력전압단뎀재료비" localSheetId="6">#REF!</definedName>
    <definedName name="표층인력전압단뎀재료비">#REF!</definedName>
    <definedName name="표층인력전압마카담경비" localSheetId="3">#REF!</definedName>
    <definedName name="표층인력전압마카담경비" localSheetId="6">#REF!</definedName>
    <definedName name="표층인력전압마카담경비">#REF!</definedName>
    <definedName name="표층인력전압마카담계" localSheetId="3">#REF!</definedName>
    <definedName name="표층인력전압마카담계" localSheetId="6">#REF!</definedName>
    <definedName name="표층인력전압마카담계">#REF!</definedName>
    <definedName name="표층인력전압마카담노무비" localSheetId="3">#REF!</definedName>
    <definedName name="표층인력전압마카담노무비" localSheetId="6">#REF!</definedName>
    <definedName name="표층인력전압마카담노무비">#REF!</definedName>
    <definedName name="표층인력전압마카담재료비" localSheetId="3">#REF!</definedName>
    <definedName name="표층인력전압마카담재료비" localSheetId="6">#REF!</definedName>
    <definedName name="표층인력전압마카담재료비">#REF!</definedName>
    <definedName name="표층인력전압타이어경비" localSheetId="3">#REF!</definedName>
    <definedName name="표층인력전압타이어경비" localSheetId="6">#REF!</definedName>
    <definedName name="표층인력전압타이어경비">#REF!</definedName>
    <definedName name="표층인력전압타이어계" localSheetId="3">#REF!</definedName>
    <definedName name="표층인력전압타이어계" localSheetId="6">#REF!</definedName>
    <definedName name="표층인력전압타이어계">#REF!</definedName>
    <definedName name="표층인력전압타이어노무비" localSheetId="3">#REF!</definedName>
    <definedName name="표층인력전압타이어노무비" localSheetId="6">#REF!</definedName>
    <definedName name="표층인력전압타이어노무비">#REF!</definedName>
    <definedName name="표층인력전압타이어재료비" localSheetId="3">#REF!</definedName>
    <definedName name="표층인력전압타이어재료비" localSheetId="6">#REF!</definedName>
    <definedName name="표층인력전압타이어재료비">#REF!</definedName>
    <definedName name="표층인력포설경비" localSheetId="3">#REF!</definedName>
    <definedName name="표층인력포설경비" localSheetId="6">#REF!</definedName>
    <definedName name="표층인력포설경비">#REF!</definedName>
    <definedName name="표층인력포설계" localSheetId="3">#REF!</definedName>
    <definedName name="표층인력포설계" localSheetId="6">#REF!</definedName>
    <definedName name="표층인력포설계">#REF!</definedName>
    <definedName name="표층인력포설노무비" localSheetId="3">#REF!</definedName>
    <definedName name="표층인력포설노무비" localSheetId="6">#REF!</definedName>
    <definedName name="표층인력포설노무비">#REF!</definedName>
    <definedName name="표층인력포설재료비" localSheetId="3">#REF!</definedName>
    <definedName name="표층인력포설재료비" localSheetId="6">#REF!</definedName>
    <definedName name="표층인력포설재료비">#REF!</definedName>
    <definedName name="표층진동경비" localSheetId="3">#REF!</definedName>
    <definedName name="표층진동경비" localSheetId="6">#REF!</definedName>
    <definedName name="표층진동경비">#REF!</definedName>
    <definedName name="표층진동계" localSheetId="3">#REF!</definedName>
    <definedName name="표층진동계" localSheetId="6">#REF!</definedName>
    <definedName name="표층진동계">#REF!</definedName>
    <definedName name="표층진동노무비" localSheetId="3">#REF!</definedName>
    <definedName name="표층진동노무비" localSheetId="6">#REF!</definedName>
    <definedName name="표층진동노무비">#REF!</definedName>
    <definedName name="표층진동살수경비" localSheetId="3">#REF!</definedName>
    <definedName name="표층진동살수경비" localSheetId="6">#REF!</definedName>
    <definedName name="표층진동살수경비">#REF!</definedName>
    <definedName name="표층진동살수계" localSheetId="3">#REF!</definedName>
    <definedName name="표층진동살수계" localSheetId="6">#REF!</definedName>
    <definedName name="표층진동살수계">#REF!</definedName>
    <definedName name="표층진동살수노무비" localSheetId="3">#REF!</definedName>
    <definedName name="표층진동살수노무비" localSheetId="6">#REF!</definedName>
    <definedName name="표층진동살수노무비">#REF!</definedName>
    <definedName name="표층진동살수재료비" localSheetId="3">#REF!</definedName>
    <definedName name="표층진동살수재료비" localSheetId="6">#REF!</definedName>
    <definedName name="표층진동살수재료비">#REF!</definedName>
    <definedName name="표층진동재료비" localSheetId="3">#REF!</definedName>
    <definedName name="표층진동재료비" localSheetId="6">#REF!</definedName>
    <definedName name="표층진동재료비">#REF!</definedName>
    <definedName name="표층진동전압경비" localSheetId="3">#REF!</definedName>
    <definedName name="표층진동전압경비" localSheetId="6">#REF!</definedName>
    <definedName name="표층진동전압경비">#REF!</definedName>
    <definedName name="표층진동전압계" localSheetId="3">#REF!</definedName>
    <definedName name="표층진동전압계" localSheetId="6">#REF!</definedName>
    <definedName name="표층진동전압계">#REF!</definedName>
    <definedName name="표층진동전압노무비" localSheetId="3">#REF!</definedName>
    <definedName name="표층진동전압노무비" localSheetId="6">#REF!</definedName>
    <definedName name="표층진동전압노무비">#REF!</definedName>
    <definedName name="표층진동전압재료비" localSheetId="3">#REF!</definedName>
    <definedName name="표층진동전압재료비" localSheetId="6">#REF!</definedName>
    <definedName name="표층진동전압재료비">#REF!</definedName>
    <definedName name="표층진동포설경비" localSheetId="3">#REF!</definedName>
    <definedName name="표층진동포설경비" localSheetId="6">#REF!</definedName>
    <definedName name="표층진동포설경비">#REF!</definedName>
    <definedName name="표층진동포설계" localSheetId="3">#REF!</definedName>
    <definedName name="표층진동포설계" localSheetId="6">#REF!</definedName>
    <definedName name="표층진동포설계">#REF!</definedName>
    <definedName name="표층진동포설노무비" localSheetId="3">#REF!</definedName>
    <definedName name="표층진동포설노무비" localSheetId="6">#REF!</definedName>
    <definedName name="표층진동포설노무비">#REF!</definedName>
    <definedName name="표층진동포설재료비" localSheetId="3">#REF!</definedName>
    <definedName name="표층진동포설재료비" localSheetId="6">#REF!</definedName>
    <definedName name="표층진동포설재료비">#REF!</definedName>
    <definedName name="품위내역서" localSheetId="3">BlankMacro1</definedName>
    <definedName name="품위내역서" localSheetId="7">BlankMacro1</definedName>
    <definedName name="품위내역서" localSheetId="6">BlankMacro1</definedName>
    <definedName name="품위내역서">BlankMacro1</definedName>
    <definedName name="프라임경" localSheetId="3">#REF!</definedName>
    <definedName name="프라임경" localSheetId="7">#REF!</definedName>
    <definedName name="프라임경" localSheetId="6">#REF!</definedName>
    <definedName name="프라임경">#REF!</definedName>
    <definedName name="프라임노" localSheetId="3">#REF!</definedName>
    <definedName name="프라임노" localSheetId="6">#REF!</definedName>
    <definedName name="프라임노">#REF!</definedName>
    <definedName name="프라임재" localSheetId="3">#REF!</definedName>
    <definedName name="프라임재" localSheetId="6">#REF!</definedName>
    <definedName name="프라임재">#REF!</definedName>
    <definedName name="프라임코팅75디스트리뷰우터3000경비" localSheetId="3">#REF!</definedName>
    <definedName name="프라임코팅75디스트리뷰우터3000경비" localSheetId="6">#REF!</definedName>
    <definedName name="프라임코팅75디스트리뷰우터3000경비">#REF!</definedName>
    <definedName name="프라임코팅75디스트리뷰우터3000계" localSheetId="3">#REF!</definedName>
    <definedName name="프라임코팅75디스트리뷰우터3000계" localSheetId="6">#REF!</definedName>
    <definedName name="프라임코팅75디스트리뷰우터3000계">#REF!</definedName>
    <definedName name="프라임코팅75디스트리뷰우터3000노무비" localSheetId="3">#REF!</definedName>
    <definedName name="프라임코팅75디스트리뷰우터3000노무비" localSheetId="6">#REF!</definedName>
    <definedName name="프라임코팅75디스트리뷰우터3000노무비">#REF!</definedName>
    <definedName name="프라임코팅75디스트리뷰우터3000살포경비" localSheetId="3">#REF!</definedName>
    <definedName name="프라임코팅75디스트리뷰우터3000살포경비" localSheetId="6">#REF!</definedName>
    <definedName name="프라임코팅75디스트리뷰우터3000살포경비">#REF!</definedName>
    <definedName name="프라임코팅75디스트리뷰우터3000살포계" localSheetId="3">#REF!</definedName>
    <definedName name="프라임코팅75디스트리뷰우터3000살포계" localSheetId="6">#REF!</definedName>
    <definedName name="프라임코팅75디스트리뷰우터3000살포계">#REF!</definedName>
    <definedName name="프라임코팅75디스트리뷰우터3000살포노무비" localSheetId="3">#REF!</definedName>
    <definedName name="프라임코팅75디스트리뷰우터3000살포노무비" localSheetId="6">#REF!</definedName>
    <definedName name="프라임코팅75디스트리뷰우터3000살포노무비">#REF!</definedName>
    <definedName name="프라임코팅75디스트리뷰우터3000살포재료비" localSheetId="3">#REF!</definedName>
    <definedName name="프라임코팅75디스트리뷰우터3000살포재료비" localSheetId="6">#REF!</definedName>
    <definedName name="프라임코팅75디스트리뷰우터3000살포재료비">#REF!</definedName>
    <definedName name="프라임코팅75디스트리뷰우터3000용해비경비" localSheetId="3">#REF!</definedName>
    <definedName name="프라임코팅75디스트리뷰우터3000용해비경비" localSheetId="6">#REF!</definedName>
    <definedName name="프라임코팅75디스트리뷰우터3000용해비경비">#REF!</definedName>
    <definedName name="프라임코팅75디스트리뷰우터3000용해비계" localSheetId="3">#REF!</definedName>
    <definedName name="프라임코팅75디스트리뷰우터3000용해비계" localSheetId="6">#REF!</definedName>
    <definedName name="프라임코팅75디스트리뷰우터3000용해비계">#REF!</definedName>
    <definedName name="프라임코팅75디스트리뷰우터3000용해비노무비" localSheetId="3">#REF!</definedName>
    <definedName name="프라임코팅75디스트리뷰우터3000용해비노무비" localSheetId="6">#REF!</definedName>
    <definedName name="프라임코팅75디스트리뷰우터3000용해비노무비">#REF!</definedName>
    <definedName name="프라임코팅75디스트리뷰우터3000용해비재료비" localSheetId="3">#REF!</definedName>
    <definedName name="프라임코팅75디스트리뷰우터3000용해비재료비" localSheetId="6">#REF!</definedName>
    <definedName name="프라임코팅75디스트리뷰우터3000용해비재료비">#REF!</definedName>
    <definedName name="프라임코팅75디스트리뷰우터3000인건비경비" localSheetId="3">#REF!</definedName>
    <definedName name="프라임코팅75디스트리뷰우터3000인건비경비" localSheetId="6">#REF!</definedName>
    <definedName name="프라임코팅75디스트리뷰우터3000인건비경비">#REF!</definedName>
    <definedName name="프라임코팅75디스트리뷰우터3000인건비계" localSheetId="3">#REF!</definedName>
    <definedName name="프라임코팅75디스트리뷰우터3000인건비계" localSheetId="6">#REF!</definedName>
    <definedName name="프라임코팅75디스트리뷰우터3000인건비계">#REF!</definedName>
    <definedName name="프라임코팅75디스트리뷰우터3000인건비노무비" localSheetId="3">#REF!</definedName>
    <definedName name="프라임코팅75디스트리뷰우터3000인건비노무비" localSheetId="6">#REF!</definedName>
    <definedName name="프라임코팅75디스트리뷰우터3000인건비노무비">#REF!</definedName>
    <definedName name="프라임코팅75디스트리뷰우터3000인건비재료비" localSheetId="3">#REF!</definedName>
    <definedName name="프라임코팅75디스트리뷰우터3000인건비재료비" localSheetId="6">#REF!</definedName>
    <definedName name="프라임코팅75디스트리뷰우터3000인건비재료비">#REF!</definedName>
    <definedName name="프라임코팅75디스트리뷰우터3000재료비" localSheetId="3">#REF!</definedName>
    <definedName name="프라임코팅75디스트리뷰우터3000재료비" localSheetId="6">#REF!</definedName>
    <definedName name="프라임코팅75디스트리뷰우터3000재료비">#REF!</definedName>
    <definedName name="프라임코팅75디스트리뷰우터3000청소비경비" localSheetId="3">#REF!</definedName>
    <definedName name="프라임코팅75디스트리뷰우터3000청소비경비" localSheetId="6">#REF!</definedName>
    <definedName name="프라임코팅75디스트리뷰우터3000청소비경비">#REF!</definedName>
    <definedName name="프라임코팅75디스트리뷰우터3000청소비계" localSheetId="3">#REF!</definedName>
    <definedName name="프라임코팅75디스트리뷰우터3000청소비계" localSheetId="6">#REF!</definedName>
    <definedName name="프라임코팅75디스트리뷰우터3000청소비계">#REF!</definedName>
    <definedName name="프라임코팅75디스트리뷰우터3000청소비노무비" localSheetId="3">#REF!</definedName>
    <definedName name="프라임코팅75디스트리뷰우터3000청소비노무비" localSheetId="6">#REF!</definedName>
    <definedName name="프라임코팅75디스트리뷰우터3000청소비노무비">#REF!</definedName>
    <definedName name="프라임코팅75디스트리뷰우터3000청소비재료비" localSheetId="3">#REF!</definedName>
    <definedName name="프라임코팅75디스트리뷰우터3000청소비재료비" localSheetId="6">#REF!</definedName>
    <definedName name="프라임코팅75디스트리뷰우터3000청소비재료비">#REF!</definedName>
    <definedName name="프라임코팅75아스팔트스프레이어300경비" localSheetId="3">#REF!</definedName>
    <definedName name="프라임코팅75아스팔트스프레이어300경비" localSheetId="6">#REF!</definedName>
    <definedName name="프라임코팅75아스팔트스프레이어300경비">#REF!</definedName>
    <definedName name="프라임코팅75아스팔트스프레이어300계" localSheetId="3">#REF!</definedName>
    <definedName name="프라임코팅75아스팔트스프레이어300계" localSheetId="6">#REF!</definedName>
    <definedName name="프라임코팅75아스팔트스프레이어300계">#REF!</definedName>
    <definedName name="프라임코팅75아스팔트스프레이어300노무비" localSheetId="3">#REF!</definedName>
    <definedName name="프라임코팅75아스팔트스프레이어300노무비" localSheetId="6">#REF!</definedName>
    <definedName name="프라임코팅75아스팔트스프레이어300노무비">#REF!</definedName>
    <definedName name="프라임코팅75아스팔트스프레이어300살포계" localSheetId="3">#REF!</definedName>
    <definedName name="프라임코팅75아스팔트스프레이어300살포계" localSheetId="6">#REF!</definedName>
    <definedName name="프라임코팅75아스팔트스프레이어300살포계">#REF!</definedName>
    <definedName name="프라임코팅75아스팔트스프레이어300용해비경비" localSheetId="3">#REF!</definedName>
    <definedName name="프라임코팅75아스팔트스프레이어300용해비경비" localSheetId="6">#REF!</definedName>
    <definedName name="프라임코팅75아스팔트스프레이어300용해비경비">#REF!</definedName>
    <definedName name="프라임코팅75아스팔트스프레이어300용해비계" localSheetId="3">#REF!</definedName>
    <definedName name="프라임코팅75아스팔트스프레이어300용해비계" localSheetId="6">#REF!</definedName>
    <definedName name="프라임코팅75아스팔트스프레이어300용해비계">#REF!</definedName>
    <definedName name="프라임코팅75아스팔트스프레이어300인건비경비" localSheetId="3">#REF!</definedName>
    <definedName name="프라임코팅75아스팔트스프레이어300인건비경비" localSheetId="6">#REF!</definedName>
    <definedName name="프라임코팅75아스팔트스프레이어300인건비경비">#REF!</definedName>
    <definedName name="프라임코팅75아스팔트스프레이어300인건비계" localSheetId="3">#REF!</definedName>
    <definedName name="프라임코팅75아스팔트스프레이어300인건비계" localSheetId="6">#REF!</definedName>
    <definedName name="프라임코팅75아스팔트스프레이어300인건비계">#REF!</definedName>
    <definedName name="프라임코팅75아스팔트스프레이어300인건비재료비" localSheetId="3">#REF!</definedName>
    <definedName name="프라임코팅75아스팔트스프레이어300인건비재료비" localSheetId="6">#REF!</definedName>
    <definedName name="프라임코팅75아스팔트스프레이어300인건비재료비">#REF!</definedName>
    <definedName name="프라임코팅75아스팔트스프레이어300재료비" localSheetId="3">#REF!</definedName>
    <definedName name="프라임코팅75아스팔트스프레이어300재료비" localSheetId="6">#REF!</definedName>
    <definedName name="프라임코팅75아스팔트스프레이어300재료비">#REF!</definedName>
    <definedName name="프라임코팅75아스팔트스프레이어300청소비경비" localSheetId="3">#REF!</definedName>
    <definedName name="프라임코팅75아스팔트스프레이어300청소비경비" localSheetId="6">#REF!</definedName>
    <definedName name="프라임코팅75아스팔트스프레이어300청소비경비">#REF!</definedName>
    <definedName name="프라임코팅75아스팔트스프레이어300청소비계" localSheetId="3">#REF!</definedName>
    <definedName name="프라임코팅75아스팔트스프레이어300청소비계" localSheetId="6">#REF!</definedName>
    <definedName name="프라임코팅75아스팔트스프레이어300청소비계">#REF!</definedName>
    <definedName name="프라임코팅75아스팔트스프레이어300청소비재료비" localSheetId="3">#REF!</definedName>
    <definedName name="프라임코팅75아스팔트스프레이어300청소비재료비" localSheetId="6">#REF!</definedName>
    <definedName name="프라임코팅75아스팔트스프레이어300청소비재료비">#REF!</definedName>
    <definedName name="프랜지접합노100" localSheetId="3">#REF!</definedName>
    <definedName name="프랜지접합노100" localSheetId="6">#REF!</definedName>
    <definedName name="프랜지접합노100">#REF!</definedName>
    <definedName name="프랜지접합노200" localSheetId="3">#REF!</definedName>
    <definedName name="프랜지접합노200" localSheetId="6">#REF!</definedName>
    <definedName name="프랜지접합노200">#REF!</definedName>
    <definedName name="프랜지접합노80" localSheetId="3">#REF!</definedName>
    <definedName name="프랜지접합노80" localSheetId="6">#REF!</definedName>
    <definedName name="프랜지접합노80">#REF!</definedName>
    <definedName name="프랜지접합재80" localSheetId="3">#REF!</definedName>
    <definedName name="프랜지접합재80" localSheetId="6">#REF!</definedName>
    <definedName name="프랜지접합재80">#REF!</definedName>
    <definedName name="프랜지철거200" localSheetId="3">#REF!</definedName>
    <definedName name="프랜지철거200" localSheetId="6">#REF!</definedName>
    <definedName name="프랜지철거200">#REF!</definedName>
    <definedName name="프랜지철거노" localSheetId="3">#REF!</definedName>
    <definedName name="프랜지철거노" localSheetId="6">#REF!</definedName>
    <definedName name="프랜지철거노">#REF!</definedName>
    <definedName name="프랜지철거노200" localSheetId="3">#REF!</definedName>
    <definedName name="프랜지철거노200" localSheetId="6">#REF!</definedName>
    <definedName name="프랜지철거노200">#REF!</definedName>
    <definedName name="플랜지관철거100노" localSheetId="3">#REF!</definedName>
    <definedName name="플랜지관철거100노" localSheetId="6">#REF!</definedName>
    <definedName name="플랜지관철거100노">#REF!</definedName>
    <definedName name="플랜지관철거300노" localSheetId="3">#REF!</definedName>
    <definedName name="플랜지관철거300노" localSheetId="6">#REF!</definedName>
    <definedName name="플랜지관철거300노">#REF!</definedName>
    <definedName name="플랜지관철거400노" localSheetId="3">#REF!</definedName>
    <definedName name="플랜지관철거400노" localSheetId="6">#REF!</definedName>
    <definedName name="플랜지관철거400노">#REF!</definedName>
    <definedName name="플랜지접합100노" localSheetId="3">#REF!</definedName>
    <definedName name="플랜지접합100노" localSheetId="6">#REF!</definedName>
    <definedName name="플랜지접합100노">#REF!</definedName>
    <definedName name="플랜지접합100재" localSheetId="3">#REF!</definedName>
    <definedName name="플랜지접합100재" localSheetId="6">#REF!</definedName>
    <definedName name="플랜지접합100재">#REF!</definedName>
    <definedName name="플랜지접합300노" localSheetId="3">#REF!</definedName>
    <definedName name="플랜지접합300노" localSheetId="6">#REF!</definedName>
    <definedName name="플랜지접합300노">#REF!</definedName>
    <definedName name="플랜지접합300재" localSheetId="3">#REF!</definedName>
    <definedName name="플랜지접합300재" localSheetId="6">#REF!</definedName>
    <definedName name="플랜지접합300재">#REF!</definedName>
    <definedName name="플랜지접합400노" localSheetId="3">#REF!</definedName>
    <definedName name="플랜지접합400노" localSheetId="6">#REF!</definedName>
    <definedName name="플랜지접합400노">#REF!</definedName>
    <definedName name="플랜지접합400재" localSheetId="3">#REF!</definedName>
    <definedName name="플랜지접합400재" localSheetId="6">#REF!</definedName>
    <definedName name="플랜지접합400재">#REF!</definedName>
    <definedName name="플랜지접합노100" localSheetId="3">#REF!</definedName>
    <definedName name="플랜지접합노100" localSheetId="6">#REF!</definedName>
    <definedName name="플랜지접합노100">#REF!</definedName>
    <definedName name="플랜지접합노150" localSheetId="3">#REF!</definedName>
    <definedName name="플랜지접합노150" localSheetId="6">#REF!</definedName>
    <definedName name="플랜지접합노150">#REF!</definedName>
    <definedName name="플랜지접합노250" localSheetId="3">#REF!</definedName>
    <definedName name="플랜지접합노250" localSheetId="6">#REF!</definedName>
    <definedName name="플랜지접합노250">#REF!</definedName>
    <definedName name="플랜지접합노300" localSheetId="3">#REF!</definedName>
    <definedName name="플랜지접합노300" localSheetId="6">#REF!</definedName>
    <definedName name="플랜지접합노300">#REF!</definedName>
    <definedName name="플랜지접합재100" localSheetId="3">#REF!</definedName>
    <definedName name="플랜지접합재100" localSheetId="6">#REF!</definedName>
    <definedName name="플랜지접합재100">#REF!</definedName>
    <definedName name="플랜지접합재150" localSheetId="3">#REF!</definedName>
    <definedName name="플랜지접합재150" localSheetId="6">#REF!</definedName>
    <definedName name="플랜지접합재150">#REF!</definedName>
    <definedName name="플랜지접합재200" localSheetId="3">#REF!</definedName>
    <definedName name="플랜지접합재200" localSheetId="6">#REF!</definedName>
    <definedName name="플랜지접합재200">#REF!</definedName>
    <definedName name="플랜지접합재250" localSheetId="3">#REF!</definedName>
    <definedName name="플랜지접합재250" localSheetId="6">#REF!</definedName>
    <definedName name="플랜지접합재250">#REF!</definedName>
    <definedName name="플랜지접합재300" localSheetId="3">#REF!</definedName>
    <definedName name="플랜지접합재300" localSheetId="6">#REF!</definedName>
    <definedName name="플랜지접합재300">#REF!</definedName>
    <definedName name="플랜지접합재80" localSheetId="3">#REF!</definedName>
    <definedName name="플랜지접합재80" localSheetId="6">#REF!</definedName>
    <definedName name="플랜지접합재80">#REF!</definedName>
    <definedName name="플랜지철거노100" localSheetId="3">#REF!</definedName>
    <definedName name="플랜지철거노100" localSheetId="6">#REF!</definedName>
    <definedName name="플랜지철거노100">#REF!</definedName>
    <definedName name="플랜지철거노150" localSheetId="3">#REF!</definedName>
    <definedName name="플랜지철거노150" localSheetId="6">#REF!</definedName>
    <definedName name="플랜지철거노150">#REF!</definedName>
    <definedName name="플랜지철거노250" localSheetId="3">#REF!</definedName>
    <definedName name="플랜지철거노250" localSheetId="6">#REF!</definedName>
    <definedName name="플랜지철거노250">#REF!</definedName>
    <definedName name="플랜지철거노300" localSheetId="3">#REF!</definedName>
    <definedName name="플랜지철거노300" localSheetId="6">#REF!</definedName>
    <definedName name="플랜지철거노300">#REF!</definedName>
    <definedName name="플랜지철거노350" localSheetId="3">#REF!</definedName>
    <definedName name="플랜지철거노350" localSheetId="6">#REF!</definedName>
    <definedName name="플랜지철거노350">#REF!</definedName>
    <definedName name="플랜지철거노400" localSheetId="3">#REF!</definedName>
    <definedName name="플랜지철거노400" localSheetId="6">#REF!</definedName>
    <definedName name="플랜지철거노400">#REF!</definedName>
    <definedName name="플랜지철거노500" localSheetId="3">#REF!</definedName>
    <definedName name="플랜지철거노500" localSheetId="6">#REF!</definedName>
    <definedName name="플랜지철거노500">#REF!</definedName>
    <definedName name="플랜지철거노80" localSheetId="3">#REF!</definedName>
    <definedName name="플랜지철거노80" localSheetId="6">#REF!</definedName>
    <definedName name="플랜지철거노80">#REF!</definedName>
    <definedName name="플랜트" localSheetId="3">#REF!</definedName>
    <definedName name="플랜트" localSheetId="6">#REF!</definedName>
    <definedName name="플랜트">#REF!</definedName>
    <definedName name="플랜트기계설치공" localSheetId="3">#REF!</definedName>
    <definedName name="플랜트기계설치공" localSheetId="6">#REF!</definedName>
    <definedName name="플랜트기계설치공">#REF!</definedName>
    <definedName name="플랜트배관공" localSheetId="3">#REF!</definedName>
    <definedName name="플랜트배관공" localSheetId="6">#REF!</definedName>
    <definedName name="플랜트배관공">#REF!</definedName>
    <definedName name="플랜트용접공" localSheetId="3">#REF!</definedName>
    <definedName name="플랜트용접공" localSheetId="6">#REF!</definedName>
    <definedName name="플랜트용접공">#REF!</definedName>
    <definedName name="플랜트전공" localSheetId="3">#REF!</definedName>
    <definedName name="플랜트전공" localSheetId="6">#REF!</definedName>
    <definedName name="플랜트전공">#REF!</definedName>
    <definedName name="플랜트제관공" localSheetId="3">#REF!</definedName>
    <definedName name="플랜트제관공" localSheetId="6">#REF!</definedName>
    <definedName name="플랜트제관공">#REF!</definedName>
    <definedName name="플랜트특수용접공" localSheetId="3">#REF!</definedName>
    <definedName name="플랜트특수용접공" localSheetId="6">#REF!</definedName>
    <definedName name="플랜트특수용접공">#REF!</definedName>
    <definedName name="플레이트콤팩타다짐노무비" localSheetId="3">#REF!</definedName>
    <definedName name="플레이트콤팩타다짐노무비" localSheetId="6">#REF!</definedName>
    <definedName name="플레이트콤팩타다짐노무비">#REF!</definedName>
    <definedName name="플레이트콤펙터계" localSheetId="3">#REF!</definedName>
    <definedName name="플레이트콤펙터계" localSheetId="6">#REF!</definedName>
    <definedName name="플레이트콤펙터계">#REF!</definedName>
    <definedName name="필터링" localSheetId="3">#REF!,#REF!,#REF!</definedName>
    <definedName name="필터링" localSheetId="7">#REF!,#REF!,#REF!</definedName>
    <definedName name="필터링" localSheetId="6">#REF!,#REF!,#REF!</definedName>
    <definedName name="필터링">#REF!,#REF!,#REF!</definedName>
    <definedName name="하도급내역">#N/A</definedName>
    <definedName name="하수도복월노13" localSheetId="3">#REF!</definedName>
    <definedName name="하수도복월노13" localSheetId="7">#REF!</definedName>
    <definedName name="하수도복월노13" localSheetId="6">#REF!</definedName>
    <definedName name="하수도복월노13">#REF!</definedName>
    <definedName name="하수도복월노20" localSheetId="3">#REF!</definedName>
    <definedName name="하수도복월노20" localSheetId="6">#REF!</definedName>
    <definedName name="하수도복월노20">#REF!</definedName>
    <definedName name="하수도복월노25" localSheetId="3">#REF!</definedName>
    <definedName name="하수도복월노25" localSheetId="6">#REF!</definedName>
    <definedName name="하수도복월노25">#REF!</definedName>
    <definedName name="하수도복월노30" localSheetId="3">#REF!</definedName>
    <definedName name="하수도복월노30" localSheetId="6">#REF!</definedName>
    <definedName name="하수도복월노30">#REF!</definedName>
    <definedName name="하수도복월노40" localSheetId="3">#REF!</definedName>
    <definedName name="하수도복월노40" localSheetId="6">#REF!</definedName>
    <definedName name="하수도복월노40">#REF!</definedName>
    <definedName name="하수도복월노50" localSheetId="3">#REF!</definedName>
    <definedName name="하수도복월노50" localSheetId="6">#REF!</definedName>
    <definedName name="하수도복월노50">#REF!</definedName>
    <definedName name="하수도복월노60" localSheetId="3">#REF!</definedName>
    <definedName name="하수도복월노60" localSheetId="6">#REF!</definedName>
    <definedName name="하수도복월노60">#REF!</definedName>
    <definedName name="하수도복월재13" localSheetId="3">#REF!</definedName>
    <definedName name="하수도복월재13" localSheetId="6">#REF!</definedName>
    <definedName name="하수도복월재13">#REF!</definedName>
    <definedName name="하수도복월재20" localSheetId="3">#REF!</definedName>
    <definedName name="하수도복월재20" localSheetId="6">#REF!</definedName>
    <definedName name="하수도복월재20">#REF!</definedName>
    <definedName name="하수도복월재25" localSheetId="3">#REF!</definedName>
    <definedName name="하수도복월재25" localSheetId="6">#REF!</definedName>
    <definedName name="하수도복월재25">#REF!</definedName>
    <definedName name="하수도복월재30" localSheetId="3">#REF!</definedName>
    <definedName name="하수도복월재30" localSheetId="6">#REF!</definedName>
    <definedName name="하수도복월재30">#REF!</definedName>
    <definedName name="하수도복월재40" localSheetId="3">#REF!</definedName>
    <definedName name="하수도복월재40" localSheetId="6">#REF!</definedName>
    <definedName name="하수도복월재40">#REF!</definedName>
    <definedName name="하수도복월재50" localSheetId="3">#REF!</definedName>
    <definedName name="하수도복월재50" localSheetId="6">#REF!</definedName>
    <definedName name="하수도복월재50">#REF!</definedName>
    <definedName name="하수도복월재60" localSheetId="3">#REF!</definedName>
    <definedName name="하수도복월재60" localSheetId="6">#REF!</definedName>
    <definedName name="하수도복월재60">#REF!</definedName>
    <definedName name="하폭" localSheetId="3">#REF!</definedName>
    <definedName name="하폭" localSheetId="6">#REF!</definedName>
    <definedName name="하폭">#REF!</definedName>
    <definedName name="한라구절초" localSheetId="3">#REF!</definedName>
    <definedName name="한라구절초" localSheetId="6">#REF!</definedName>
    <definedName name="한라구절초">#REF!</definedName>
    <definedName name="한전수탁비" localSheetId="3">#REF!</definedName>
    <definedName name="한전수탁비" localSheetId="6">#REF!</definedName>
    <definedName name="한전수탁비">#REF!</definedName>
    <definedName name="함계" localSheetId="3">#REF!</definedName>
    <definedName name="함계" localSheetId="6">#REF!</definedName>
    <definedName name="함계">#REF!</definedName>
    <definedName name="함석공" localSheetId="3">#REF!</definedName>
    <definedName name="함석공" localSheetId="6">#REF!</definedName>
    <definedName name="함석공">#REF!</definedName>
    <definedName name="합계" localSheetId="3">#REF!</definedName>
    <definedName name="합계" localSheetId="6">#REF!</definedName>
    <definedName name="합계">#REF!</definedName>
    <definedName name="합계1" localSheetId="3">#REF!</definedName>
    <definedName name="합계1" localSheetId="6">#REF!</definedName>
    <definedName name="합계1">#REF!</definedName>
    <definedName name="합계2" localSheetId="3">#REF!</definedName>
    <definedName name="합계2" localSheetId="6">#REF!</definedName>
    <definedName name="합계2">#REF!</definedName>
    <definedName name="합계3" localSheetId="3">#REF!</definedName>
    <definedName name="합계3" localSheetId="6">#REF!</definedName>
    <definedName name="합계3">#REF!</definedName>
    <definedName name="해당화" localSheetId="3">#REF!</definedName>
    <definedName name="해당화" localSheetId="6">#REF!</definedName>
    <definedName name="해당화">#REF!</definedName>
    <definedName name="허용전류" localSheetId="3">#REF!</definedName>
    <definedName name="허용전류" localSheetId="6">#REF!</definedName>
    <definedName name="허용전류">#REF!</definedName>
    <definedName name="헌치" localSheetId="3">#REF!</definedName>
    <definedName name="헌치" localSheetId="6">#REF!</definedName>
    <definedName name="헌치">#REF!</definedName>
    <definedName name="헌치길이" localSheetId="3">#REF!</definedName>
    <definedName name="헌치길이" localSheetId="6">#REF!</definedName>
    <definedName name="헌치길이">#REF!</definedName>
    <definedName name="형목" localSheetId="3">#REF!</definedName>
    <definedName name="형목" localSheetId="6">#REF!</definedName>
    <definedName name="형목">#REF!</definedName>
    <definedName name="형특목공" localSheetId="3">#REF!</definedName>
    <definedName name="형특목공" localSheetId="6">#REF!</definedName>
    <definedName name="형특목공">#REF!</definedName>
    <definedName name="혼합토사관창">8755</definedName>
    <definedName name="홈통받이수량" localSheetId="3">#REF!</definedName>
    <definedName name="홈통받이수량" localSheetId="7">#REF!</definedName>
    <definedName name="홈통받이수량" localSheetId="6">#REF!</definedName>
    <definedName name="홈통받이수량">#REF!</definedName>
    <definedName name="홍단풍" localSheetId="3">#REF!</definedName>
    <definedName name="홍단풍" localSheetId="6">#REF!</definedName>
    <definedName name="홍단풍">#REF!</definedName>
    <definedName name="화약취급공" localSheetId="3">#REF!</definedName>
    <definedName name="화약취급공" localSheetId="6">#REF!</definedName>
    <definedName name="화약취급공">#REF!</definedName>
    <definedName name="효성견적" localSheetId="3">#REF!</definedName>
    <definedName name="효성견적" localSheetId="6">#REF!</definedName>
    <definedName name="효성견적">#REF!</definedName>
    <definedName name="후" localSheetId="3">#REF!</definedName>
    <definedName name="후" localSheetId="6">#REF!</definedName>
    <definedName name="후">#REF!</definedName>
    <definedName name="휘발류" localSheetId="3">#REF!</definedName>
    <definedName name="휘발류" localSheetId="6">#REF!</definedName>
    <definedName name="휘발류">#REF!</definedName>
    <definedName name="흄120" localSheetId="3">#REF!</definedName>
    <definedName name="흄120" localSheetId="6">#REF!</definedName>
    <definedName name="흄120">#REF!</definedName>
    <definedName name="흄관박스설치경비" localSheetId="3">#REF!</definedName>
    <definedName name="흄관박스설치경비" localSheetId="6">#REF!</definedName>
    <definedName name="흄관박스설치경비">#REF!</definedName>
    <definedName name="흄관박스설치노무비" localSheetId="3">#REF!</definedName>
    <definedName name="흄관박스설치노무비" localSheetId="6">#REF!</definedName>
    <definedName name="흄관박스설치노무비">#REF!</definedName>
    <definedName name="흄관박스설치재료비" localSheetId="3">#REF!</definedName>
    <definedName name="흄관박스설치재료비" localSheetId="6">#REF!</definedName>
    <definedName name="흄관박스설치재료비">#REF!</definedName>
    <definedName name="흄관운반">#N/A</definedName>
    <definedName name="흄관운반1000경비" localSheetId="3">#REF!</definedName>
    <definedName name="흄관운반1000경비" localSheetId="7">#REF!</definedName>
    <definedName name="흄관운반1000경비" localSheetId="6">#REF!</definedName>
    <definedName name="흄관운반1000경비">#REF!</definedName>
    <definedName name="흄관운반1000계" localSheetId="3">#REF!</definedName>
    <definedName name="흄관운반1000계" localSheetId="6">#REF!</definedName>
    <definedName name="흄관운반1000계">#REF!</definedName>
    <definedName name="흄관운반1000노무비" localSheetId="3">#REF!</definedName>
    <definedName name="흄관운반1000노무비" localSheetId="6">#REF!</definedName>
    <definedName name="흄관운반1000노무비">#REF!</definedName>
    <definedName name="흄관운반1000재료비" localSheetId="3">#REF!</definedName>
    <definedName name="흄관운반1000재료비" localSheetId="6">#REF!</definedName>
    <definedName name="흄관운반1000재료비">#REF!</definedName>
    <definedName name="흄관운반1200경비" localSheetId="3">#REF!</definedName>
    <definedName name="흄관운반1200경비" localSheetId="6">#REF!</definedName>
    <definedName name="흄관운반1200경비">#REF!</definedName>
    <definedName name="흄관운반1200계" localSheetId="3">#REF!</definedName>
    <definedName name="흄관운반1200계" localSheetId="6">#REF!</definedName>
    <definedName name="흄관운반1200계">#REF!</definedName>
    <definedName name="흄관운반1200노무비" localSheetId="3">#REF!</definedName>
    <definedName name="흄관운반1200노무비" localSheetId="6">#REF!</definedName>
    <definedName name="흄관운반1200노무비">#REF!</definedName>
    <definedName name="흄관운반1200재료비" localSheetId="3">#REF!</definedName>
    <definedName name="흄관운반1200재료비" localSheetId="6">#REF!</definedName>
    <definedName name="흄관운반1200재료비">#REF!</definedName>
    <definedName name="흄관운반1350경비" localSheetId="3">#REF!</definedName>
    <definedName name="흄관운반1350경비" localSheetId="6">#REF!</definedName>
    <definedName name="흄관운반1350경비">#REF!</definedName>
    <definedName name="흄관운반1350계" localSheetId="3">#REF!</definedName>
    <definedName name="흄관운반1350계" localSheetId="6">#REF!</definedName>
    <definedName name="흄관운반1350계">#REF!</definedName>
    <definedName name="흄관운반1350노무비" localSheetId="3">#REF!</definedName>
    <definedName name="흄관운반1350노무비" localSheetId="6">#REF!</definedName>
    <definedName name="흄관운반1350노무비">#REF!</definedName>
    <definedName name="흄관운반1350재료비" localSheetId="3">#REF!</definedName>
    <definedName name="흄관운반1350재료비" localSheetId="6">#REF!</definedName>
    <definedName name="흄관운반1350재료비">#REF!</definedName>
    <definedName name="흄관운반1500경비" localSheetId="3">#REF!</definedName>
    <definedName name="흄관운반1500경비" localSheetId="6">#REF!</definedName>
    <definedName name="흄관운반1500경비">#REF!</definedName>
    <definedName name="흄관운반1500계" localSheetId="3">#REF!</definedName>
    <definedName name="흄관운반1500계" localSheetId="6">#REF!</definedName>
    <definedName name="흄관운반1500계">#REF!</definedName>
    <definedName name="흄관운반1500노무비" localSheetId="3">#REF!</definedName>
    <definedName name="흄관운반1500노무비" localSheetId="6">#REF!</definedName>
    <definedName name="흄관운반1500노무비">#REF!</definedName>
    <definedName name="흄관운반1500재료비" localSheetId="3">#REF!</definedName>
    <definedName name="흄관운반1500재료비" localSheetId="6">#REF!</definedName>
    <definedName name="흄관운반1500재료비">#REF!</definedName>
    <definedName name="흄관운반250경비" localSheetId="3">#REF!</definedName>
    <definedName name="흄관운반250경비" localSheetId="6">#REF!</definedName>
    <definedName name="흄관운반250경비">#REF!</definedName>
    <definedName name="흄관운반250계" localSheetId="3">#REF!</definedName>
    <definedName name="흄관운반250계" localSheetId="6">#REF!</definedName>
    <definedName name="흄관운반250계">#REF!</definedName>
    <definedName name="흄관운반250노무비" localSheetId="3">#REF!</definedName>
    <definedName name="흄관운반250노무비" localSheetId="6">#REF!</definedName>
    <definedName name="흄관운반250노무비">#REF!</definedName>
    <definedName name="흄관운반250재료비" localSheetId="3">#REF!</definedName>
    <definedName name="흄관운반250재료비" localSheetId="6">#REF!</definedName>
    <definedName name="흄관운반250재료비">#REF!</definedName>
    <definedName name="흄관운반300계" localSheetId="3">#REF!</definedName>
    <definedName name="흄관운반300계" localSheetId="6">#REF!</definedName>
    <definedName name="흄관운반300계">#REF!</definedName>
    <definedName name="흄관운반300재료비" localSheetId="3">#REF!</definedName>
    <definedName name="흄관운반300재료비" localSheetId="6">#REF!</definedName>
    <definedName name="흄관운반300재료비">#REF!</definedName>
    <definedName name="흄관운반350경비" localSheetId="3">#REF!</definedName>
    <definedName name="흄관운반350경비" localSheetId="6">#REF!</definedName>
    <definedName name="흄관운반350경비">#REF!</definedName>
    <definedName name="흄관운반350계" localSheetId="3">#REF!</definedName>
    <definedName name="흄관운반350계" localSheetId="6">#REF!</definedName>
    <definedName name="흄관운반350계">#REF!</definedName>
    <definedName name="흄관운반350노무비" localSheetId="3">#REF!</definedName>
    <definedName name="흄관운반350노무비" localSheetId="6">#REF!</definedName>
    <definedName name="흄관운반350노무비">#REF!</definedName>
    <definedName name="흄관운반350재료비" localSheetId="3">#REF!</definedName>
    <definedName name="흄관운반350재료비" localSheetId="6">#REF!</definedName>
    <definedName name="흄관운반350재료비">#REF!</definedName>
    <definedName name="흄관운반450계" localSheetId="3">#REF!</definedName>
    <definedName name="흄관운반450계" localSheetId="6">#REF!</definedName>
    <definedName name="흄관운반450계">#REF!</definedName>
    <definedName name="흄관운반450재료비" localSheetId="3">#REF!</definedName>
    <definedName name="흄관운반450재료비" localSheetId="6">#REF!</definedName>
    <definedName name="흄관운반450재료비">#REF!</definedName>
    <definedName name="흄관운반600계" localSheetId="3">#REF!</definedName>
    <definedName name="흄관운반600계" localSheetId="6">#REF!</definedName>
    <definedName name="흄관운반600계">#REF!</definedName>
    <definedName name="흄관운반600재료비" localSheetId="3">#REF!</definedName>
    <definedName name="흄관운반600재료비" localSheetId="6">#REF!</definedName>
    <definedName name="흄관운반600재료비">#REF!</definedName>
    <definedName name="흄관운반700경비" localSheetId="3">#REF!</definedName>
    <definedName name="흄관운반700경비" localSheetId="6">#REF!</definedName>
    <definedName name="흄관운반700경비">#REF!</definedName>
    <definedName name="흄관운반700계" localSheetId="3">#REF!</definedName>
    <definedName name="흄관운반700계" localSheetId="6">#REF!</definedName>
    <definedName name="흄관운반700계">#REF!</definedName>
    <definedName name="흄관운반700노무비" localSheetId="3">#REF!</definedName>
    <definedName name="흄관운반700노무비" localSheetId="6">#REF!</definedName>
    <definedName name="흄관운반700노무비">#REF!</definedName>
    <definedName name="흄관운반700재료비" localSheetId="3">#REF!</definedName>
    <definedName name="흄관운반700재료비" localSheetId="6">#REF!</definedName>
    <definedName name="흄관운반700재료비">#REF!</definedName>
    <definedName name="흄관운반800경비" localSheetId="3">#REF!</definedName>
    <definedName name="흄관운반800경비" localSheetId="6">#REF!</definedName>
    <definedName name="흄관운반800경비">#REF!</definedName>
    <definedName name="흄관운반800계" localSheetId="3">#REF!</definedName>
    <definedName name="흄관운반800계" localSheetId="6">#REF!</definedName>
    <definedName name="흄관운반800계">#REF!</definedName>
    <definedName name="흄관운반800노무비" localSheetId="3">#REF!</definedName>
    <definedName name="흄관운반800노무비" localSheetId="6">#REF!</definedName>
    <definedName name="흄관운반800노무비">#REF!</definedName>
    <definedName name="흄관운반800재료비" localSheetId="3">#REF!</definedName>
    <definedName name="흄관운반800재료비" localSheetId="6">#REF!</definedName>
    <definedName name="흄관운반800재료비">#REF!</definedName>
    <definedName name="흄관운반900경비" localSheetId="3">#REF!</definedName>
    <definedName name="흄관운반900경비" localSheetId="6">#REF!</definedName>
    <definedName name="흄관운반900경비">#REF!</definedName>
    <definedName name="흄관운반900계" localSheetId="3">#REF!</definedName>
    <definedName name="흄관운반900계" localSheetId="6">#REF!</definedName>
    <definedName name="흄관운반900계">#REF!</definedName>
    <definedName name="흄관운반900노무비" localSheetId="3">#REF!</definedName>
    <definedName name="흄관운반900노무비" localSheetId="6">#REF!</definedName>
    <definedName name="흄관운반900노무비">#REF!</definedName>
    <definedName name="흄관운반900재료비" localSheetId="3">#REF!</definedName>
    <definedName name="흄관운반900재료비" localSheetId="6">#REF!</definedName>
    <definedName name="흄관운반900재료비">#REF!</definedName>
    <definedName name="흄관운반운반비경비" localSheetId="3">#REF!</definedName>
    <definedName name="흄관운반운반비경비" localSheetId="6">#REF!</definedName>
    <definedName name="흄관운반운반비경비">#REF!</definedName>
    <definedName name="흄관운반운반비재료비" localSheetId="3">#REF!</definedName>
    <definedName name="흄관운반운반비재료비" localSheetId="6">#REF!</definedName>
    <definedName name="흄관운반운반비재료비">#REF!</definedName>
    <definedName name="흄관운반하차비노무비" localSheetId="3">#REF!</definedName>
    <definedName name="흄관운반하차비노무비" localSheetId="6">#REF!</definedName>
    <definedName name="흄관운반하차비노무비">#REF!</definedName>
    <definedName name="ㅏㅏㅏ" localSheetId="3">BlankMacro1</definedName>
    <definedName name="ㅏㅏㅏ" localSheetId="7">BlankMacro1</definedName>
    <definedName name="ㅏㅏㅏ" localSheetId="6">BlankMacro1</definedName>
    <definedName name="ㅏㅏㅏ">BlankMacro1</definedName>
    <definedName name="ㅐ520" localSheetId="3">#REF!</definedName>
    <definedName name="ㅐ520" localSheetId="7">#REF!</definedName>
    <definedName name="ㅐ520" localSheetId="6">#REF!</definedName>
    <definedName name="ㅐ520">#REF!</definedName>
    <definedName name="ㅓ224" localSheetId="3">#REF!</definedName>
    <definedName name="ㅓ224" localSheetId="6">#REF!</definedName>
    <definedName name="ㅓ224">#REF!</definedName>
    <definedName name="ㅔ154" localSheetId="3">#REF!</definedName>
    <definedName name="ㅔ154" localSheetId="6">#REF!</definedName>
    <definedName name="ㅔ154">#REF!</definedName>
    <definedName name="ㅕ168" localSheetId="3">#REF!</definedName>
    <definedName name="ㅕ168" localSheetId="6">#REF!</definedName>
    <definedName name="ㅕ168">#REF!</definedName>
    <definedName name="ㅗ1019" localSheetId="3">#REF!</definedName>
    <definedName name="ㅗ1019" localSheetId="6">#REF!</definedName>
    <definedName name="ㅗ1019">#REF!</definedName>
    <definedName name="ㅘㅗ허ㅎ" localSheetId="3" hidden="1">#REF!</definedName>
    <definedName name="ㅘㅗ허ㅎ" localSheetId="6" hidden="1">#REF!</definedName>
    <definedName name="ㅘㅗ허ㅎ" hidden="1">#REF!</definedName>
    <definedName name="ㅜㅜ" localSheetId="3">BlankMacro1</definedName>
    <definedName name="ㅜㅜ" localSheetId="7">BlankMacro1</definedName>
    <definedName name="ㅜㅜ" localSheetId="6">BlankMacro1</definedName>
    <definedName name="ㅜㅜ">BlankMacro1</definedName>
    <definedName name="ㅠ61" localSheetId="3">#REF!</definedName>
    <definedName name="ㅠ61" localSheetId="7">#REF!</definedName>
    <definedName name="ㅠ61" localSheetId="6">#REF!</definedName>
    <definedName name="ㅠ61">#REF!</definedName>
    <definedName name="ㅡ" localSheetId="3">#REF!</definedName>
    <definedName name="ㅡ" localSheetId="6">#REF!</definedName>
    <definedName name="ㅡ">#REF!</definedName>
    <definedName name="ㅣ" localSheetId="3">#REF!</definedName>
    <definedName name="ㅣ" localSheetId="6">#REF!</definedName>
    <definedName name="ㅣ">#REF!</definedName>
    <definedName name="ㅣ1517" localSheetId="3">#REF!</definedName>
    <definedName name="ㅣ1517" localSheetId="6">#REF!</definedName>
    <definedName name="ㅣ1517">#REF!</definedName>
    <definedName name="ㅣ1549" localSheetId="3">#REF!</definedName>
    <definedName name="ㅣ1549" localSheetId="6">#REF!</definedName>
    <definedName name="ㅣ1549">#REF!</definedName>
    <definedName name="ㅣ16" localSheetId="3">#REF!</definedName>
    <definedName name="ㅣ16" localSheetId="6">#REF!</definedName>
    <definedName name="ㅣ16">#REF!</definedName>
    <definedName name="ㅣ618" localSheetId="3">#REF!</definedName>
    <definedName name="ㅣ618" localSheetId="6">#REF!</definedName>
    <definedName name="ㅣ618">#REF!</definedName>
  </definedNames>
  <calcPr calcId="152511"/>
</workbook>
</file>

<file path=xl/calcChain.xml><?xml version="1.0" encoding="utf-8"?>
<calcChain xmlns="http://schemas.openxmlformats.org/spreadsheetml/2006/main">
  <c r="A32" i="36" l="1"/>
  <c r="D461" i="7"/>
  <c r="D460" i="7"/>
  <c r="M460" i="7" s="1"/>
  <c r="M461" i="7"/>
  <c r="F41" i="51" l="1"/>
  <c r="F40" i="51"/>
  <c r="F55" i="51" l="1"/>
  <c r="F52" i="51"/>
  <c r="C60" i="36" s="1"/>
  <c r="F51" i="51"/>
  <c r="F50" i="51"/>
  <c r="F49" i="51"/>
  <c r="F48" i="51"/>
  <c r="F47" i="51"/>
  <c r="F46" i="51"/>
  <c r="F39" i="51"/>
  <c r="F38" i="51"/>
  <c r="F37" i="51"/>
  <c r="F36" i="51"/>
  <c r="F35" i="51"/>
  <c r="F19" i="51"/>
  <c r="F18" i="51"/>
  <c r="F17" i="51"/>
  <c r="F16" i="51"/>
  <c r="F15" i="51"/>
  <c r="F5" i="51"/>
  <c r="F56" i="51"/>
  <c r="F43" i="51"/>
  <c r="F32" i="51"/>
  <c r="F21" i="51"/>
  <c r="F27" i="51"/>
  <c r="M459" i="7" l="1"/>
  <c r="F13" i="51"/>
  <c r="F8" i="51"/>
  <c r="F12" i="51"/>
  <c r="F11" i="51"/>
  <c r="F10" i="51"/>
  <c r="F7" i="51"/>
  <c r="F6" i="51"/>
  <c r="F9" i="51" s="1"/>
  <c r="F26" i="51"/>
  <c r="F25" i="51"/>
  <c r="F24" i="51"/>
  <c r="F30" i="51"/>
  <c r="F29" i="51"/>
  <c r="F22" i="51"/>
  <c r="F23" i="51" s="1"/>
  <c r="C25" i="36" s="1"/>
  <c r="F33" i="51"/>
  <c r="F34" i="51" s="1"/>
  <c r="D454" i="7"/>
  <c r="D453" i="7"/>
  <c r="D447" i="7"/>
  <c r="D446" i="7"/>
  <c r="M462" i="7" l="1"/>
  <c r="L32" i="36"/>
  <c r="F31" i="51"/>
  <c r="F28" i="51"/>
  <c r="F14" i="51"/>
  <c r="C54" i="36"/>
  <c r="C53" i="36"/>
  <c r="C52" i="36"/>
  <c r="C51" i="36"/>
  <c r="A68" i="36"/>
  <c r="A54" i="36"/>
  <c r="A53" i="36"/>
  <c r="A52" i="36"/>
  <c r="L42" i="46"/>
  <c r="L39" i="46"/>
  <c r="M339" i="7"/>
  <c r="M340" i="7"/>
  <c r="M378" i="7" l="1"/>
  <c r="I23" i="35"/>
  <c r="A36" i="36"/>
  <c r="M453" i="7" l="1"/>
  <c r="C28" i="36"/>
  <c r="C27" i="36"/>
  <c r="C26" i="36"/>
  <c r="L36" i="46" l="1"/>
  <c r="L37" i="46"/>
  <c r="L38" i="46"/>
  <c r="D14" i="51"/>
  <c r="D12" i="51"/>
  <c r="D11" i="51"/>
  <c r="D10" i="51"/>
  <c r="C5" i="36" l="1"/>
  <c r="L59" i="46" l="1"/>
  <c r="F54" i="51"/>
  <c r="E54" i="51"/>
  <c r="A67" i="36"/>
  <c r="F42" i="51"/>
  <c r="F44" i="51" s="1"/>
  <c r="C55" i="36" s="1"/>
  <c r="C40" i="36"/>
  <c r="M441" i="7"/>
  <c r="M442" i="7"/>
  <c r="M444" i="7"/>
  <c r="M445" i="7"/>
  <c r="L29" i="46"/>
  <c r="L30" i="46"/>
  <c r="M439" i="7" s="1"/>
  <c r="L31" i="46"/>
  <c r="M440" i="7" s="1"/>
  <c r="L32" i="46"/>
  <c r="M443" i="7" s="1"/>
  <c r="C20" i="36"/>
  <c r="C67" i="36" l="1"/>
  <c r="C68" i="36"/>
  <c r="M438" i="7"/>
  <c r="M446" i="7"/>
  <c r="D220" i="7"/>
  <c r="D219" i="7"/>
  <c r="M184" i="7"/>
  <c r="I22" i="35"/>
  <c r="M313" i="7" l="1"/>
  <c r="M314" i="7"/>
  <c r="M312" i="7"/>
  <c r="I21" i="35" l="1"/>
  <c r="E42" i="51"/>
  <c r="B42" i="51"/>
  <c r="A55" i="36"/>
  <c r="I20" i="35"/>
  <c r="M386" i="7" l="1"/>
  <c r="M389" i="7"/>
  <c r="C57" i="36"/>
  <c r="C56" i="36"/>
  <c r="L58" i="46" l="1"/>
  <c r="L66" i="36" s="1"/>
  <c r="A64" i="36"/>
  <c r="L27" i="46"/>
  <c r="L65" i="36" s="1"/>
  <c r="I19" i="35"/>
  <c r="A63" i="36"/>
  <c r="L26" i="46"/>
  <c r="I18" i="35"/>
  <c r="M432" i="7" l="1"/>
  <c r="M425" i="7"/>
  <c r="M424" i="7"/>
  <c r="L57" i="46"/>
  <c r="M434" i="7" l="1"/>
  <c r="L64" i="36"/>
  <c r="A25" i="25"/>
  <c r="C61" i="36"/>
  <c r="L61" i="36" s="1"/>
  <c r="L60" i="36"/>
  <c r="C59" i="36"/>
  <c r="C58" i="36"/>
  <c r="C50" i="51"/>
  <c r="C49" i="51"/>
  <c r="B50" i="51"/>
  <c r="B49" i="51"/>
  <c r="A59" i="36"/>
  <c r="A58" i="36"/>
  <c r="A56" i="36"/>
  <c r="M404" i="7"/>
  <c r="M403" i="7" l="1"/>
  <c r="M395" i="7"/>
  <c r="C19" i="36"/>
  <c r="E17" i="51"/>
  <c r="A30" i="36"/>
  <c r="F20" i="51" l="1"/>
  <c r="C22" i="36"/>
  <c r="A51" i="36"/>
  <c r="M354" i="7"/>
  <c r="M370" i="7" l="1"/>
  <c r="M362" i="7"/>
  <c r="A50" i="36"/>
  <c r="L51" i="46" l="1"/>
  <c r="L52" i="46"/>
  <c r="L53" i="46"/>
  <c r="L54" i="46"/>
  <c r="L55" i="46"/>
  <c r="M8" i="7"/>
  <c r="C24" i="36"/>
  <c r="C49" i="36"/>
  <c r="B46" i="51"/>
  <c r="A49" i="36"/>
  <c r="I17" i="35"/>
  <c r="A48" i="36"/>
  <c r="L25" i="46"/>
  <c r="M333" i="7" l="1"/>
  <c r="M331" i="7"/>
  <c r="M324" i="7"/>
  <c r="A16" i="36"/>
  <c r="A17" i="36"/>
  <c r="A15" i="36"/>
  <c r="L7" i="46"/>
  <c r="L8" i="46"/>
  <c r="L9" i="46"/>
  <c r="B24" i="51"/>
  <c r="C44" i="36"/>
  <c r="A44" i="36"/>
  <c r="B41" i="51"/>
  <c r="L6" i="46"/>
  <c r="A47" i="36"/>
  <c r="L46" i="46"/>
  <c r="C42" i="36"/>
  <c r="B39" i="51"/>
  <c r="L24" i="46"/>
  <c r="A42" i="36"/>
  <c r="L49" i="46"/>
  <c r="L50" i="46"/>
  <c r="A18" i="36"/>
  <c r="C43" i="36"/>
  <c r="B40" i="51"/>
  <c r="A43" i="36"/>
  <c r="I16" i="35"/>
  <c r="A38" i="36"/>
  <c r="L20" i="46"/>
  <c r="A31" i="36"/>
  <c r="A26" i="36"/>
  <c r="C41" i="36"/>
  <c r="B38" i="51"/>
  <c r="A41" i="36"/>
  <c r="M282" i="7"/>
  <c r="B37" i="51"/>
  <c r="A40" i="36"/>
  <c r="I15" i="35"/>
  <c r="A39" i="36"/>
  <c r="A37" i="36"/>
  <c r="A35" i="36"/>
  <c r="A34" i="36"/>
  <c r="A33" i="36"/>
  <c r="L48" i="46"/>
  <c r="L47" i="46"/>
  <c r="I14" i="35"/>
  <c r="C23" i="36"/>
  <c r="B19" i="51"/>
  <c r="A23" i="36"/>
  <c r="M210" i="7"/>
  <c r="C30" i="36"/>
  <c r="B36" i="51"/>
  <c r="C29" i="36"/>
  <c r="B35" i="51"/>
  <c r="L12" i="46"/>
  <c r="A29" i="36"/>
  <c r="L16" i="46"/>
  <c r="L17" i="46"/>
  <c r="L18" i="46"/>
  <c r="M246" i="7" s="1"/>
  <c r="L19" i="46"/>
  <c r="L21" i="46"/>
  <c r="L22" i="46"/>
  <c r="L28" i="46"/>
  <c r="B32" i="51"/>
  <c r="A28" i="36"/>
  <c r="L45" i="46"/>
  <c r="B29" i="51"/>
  <c r="A27" i="36"/>
  <c r="B21" i="51"/>
  <c r="A25" i="36"/>
  <c r="L56" i="46"/>
  <c r="L60" i="46"/>
  <c r="B20" i="51"/>
  <c r="A24" i="36"/>
  <c r="C21" i="36"/>
  <c r="E18" i="51"/>
  <c r="E20" i="51" s="1"/>
  <c r="B18" i="51"/>
  <c r="B17" i="51"/>
  <c r="B15" i="51"/>
  <c r="B16" i="51"/>
  <c r="M306" i="7" l="1"/>
  <c r="M297" i="7"/>
  <c r="M305" i="7"/>
  <c r="M160" i="7"/>
  <c r="M347" i="7"/>
  <c r="M99" i="7"/>
  <c r="M92" i="7"/>
  <c r="M318" i="7"/>
  <c r="M289" i="7"/>
  <c r="M106" i="7"/>
  <c r="M261" i="7"/>
  <c r="M151" i="7"/>
  <c r="L46" i="36"/>
  <c r="L45" i="36"/>
  <c r="M281" i="7"/>
  <c r="M274" i="7"/>
  <c r="M268" i="7"/>
  <c r="M254" i="7"/>
  <c r="L62" i="36"/>
  <c r="M247" i="7"/>
  <c r="M225" i="7"/>
  <c r="M232" i="7"/>
  <c r="M239" i="7"/>
  <c r="M150" i="7"/>
  <c r="M149" i="7"/>
  <c r="A22" i="36"/>
  <c r="A21" i="36"/>
  <c r="A20" i="36"/>
  <c r="A19" i="36"/>
  <c r="A14" i="36"/>
  <c r="A13" i="36"/>
  <c r="A12" i="36"/>
  <c r="A11" i="36"/>
  <c r="A10" i="36"/>
  <c r="A9" i="36"/>
  <c r="L11" i="46"/>
  <c r="M209" i="7" s="1"/>
  <c r="L13" i="46"/>
  <c r="L14" i="46"/>
  <c r="L15" i="46"/>
  <c r="A8" i="36"/>
  <c r="A7" i="36"/>
  <c r="C6" i="36"/>
  <c r="E10" i="51"/>
  <c r="B10" i="51"/>
  <c r="B5" i="51"/>
  <c r="M17" i="7"/>
  <c r="A6" i="36"/>
  <c r="A5" i="36"/>
  <c r="M233" i="7" l="1"/>
  <c r="M240" i="7"/>
  <c r="M275" i="7"/>
  <c r="M262" i="7"/>
  <c r="M298" i="7"/>
  <c r="M255" i="7"/>
  <c r="M248" i="7"/>
  <c r="M226" i="7"/>
  <c r="M270" i="7"/>
  <c r="M341" i="7"/>
  <c r="M396" i="7"/>
  <c r="M387" i="7"/>
  <c r="M269" i="7"/>
  <c r="M176" i="7"/>
  <c r="M219" i="7"/>
  <c r="I13" i="35"/>
  <c r="M342" i="7" s="1"/>
  <c r="M201" i="7"/>
  <c r="M191" i="7"/>
  <c r="M192" i="7"/>
  <c r="M193" i="7"/>
  <c r="M33" i="7"/>
  <c r="I6" i="35"/>
  <c r="I7" i="35"/>
  <c r="I8" i="35"/>
  <c r="I9" i="35"/>
  <c r="I10" i="35"/>
  <c r="I11" i="35"/>
  <c r="M420" i="7" s="1"/>
  <c r="I12" i="35"/>
  <c r="L39" i="36" l="1"/>
  <c r="M343" i="7"/>
  <c r="M67" i="7"/>
  <c r="M194" i="7"/>
  <c r="M379" i="7"/>
  <c r="M455" i="7"/>
  <c r="M380" i="7"/>
  <c r="M449" i="7"/>
  <c r="M418" i="7"/>
  <c r="L59" i="36"/>
  <c r="M428" i="7"/>
  <c r="M406" i="7"/>
  <c r="M414" i="7"/>
  <c r="M132" i="7"/>
  <c r="M371" i="7"/>
  <c r="M358" i="7"/>
  <c r="M133" i="7"/>
  <c r="M374" i="7"/>
  <c r="M350" i="7"/>
  <c r="M186" i="7"/>
  <c r="M121" i="7"/>
  <c r="M178" i="7"/>
  <c r="M109" i="7"/>
  <c r="M102" i="7"/>
  <c r="M320" i="7"/>
  <c r="M291" i="7"/>
  <c r="M95" i="7"/>
  <c r="M35" i="7"/>
  <c r="M50" i="7"/>
  <c r="M195" i="7"/>
  <c r="M204" i="7"/>
  <c r="M171" i="7"/>
  <c r="M114" i="7"/>
  <c r="M144" i="7"/>
  <c r="M264" i="7"/>
  <c r="M250" i="7"/>
  <c r="M235" i="7"/>
  <c r="M277" i="7"/>
  <c r="M284" i="7"/>
  <c r="M257" i="7"/>
  <c r="M228" i="7"/>
  <c r="M162" i="7"/>
  <c r="M242" i="7"/>
  <c r="M155" i="7"/>
  <c r="M213" i="7"/>
  <c r="M163" i="7"/>
  <c r="M285" i="7"/>
  <c r="M27" i="7"/>
  <c r="M42" i="7"/>
  <c r="M58" i="7"/>
  <c r="M154" i="7"/>
  <c r="M183" i="7"/>
  <c r="M200" i="7"/>
  <c r="M127" i="7"/>
  <c r="M128" i="7"/>
  <c r="M140" i="7"/>
  <c r="M168" i="7"/>
  <c r="M167" i="7"/>
  <c r="M85" i="7"/>
  <c r="M129" i="7"/>
  <c r="M139" i="7"/>
  <c r="M138" i="7"/>
  <c r="M78" i="7"/>
  <c r="M71" i="7"/>
  <c r="M48" i="7"/>
  <c r="L12" i="36"/>
  <c r="M65" i="7"/>
  <c r="M64" i="7"/>
  <c r="M56" i="7"/>
  <c r="M327" i="7" l="1"/>
  <c r="M408" i="7"/>
  <c r="M382" i="7"/>
  <c r="M57" i="7"/>
  <c r="M60" i="7"/>
  <c r="M86" i="7"/>
  <c r="M88" i="7"/>
  <c r="M113" i="7"/>
  <c r="M116" i="7"/>
  <c r="M44" i="7"/>
  <c r="M292" i="7"/>
  <c r="M34" i="7"/>
  <c r="M37" i="7"/>
  <c r="M185" i="7"/>
  <c r="M187" i="7"/>
  <c r="M203" i="7"/>
  <c r="M120" i="7"/>
  <c r="M123" i="7"/>
  <c r="M212" i="7"/>
  <c r="M79" i="7"/>
  <c r="M81" i="7"/>
  <c r="M366" i="7"/>
  <c r="M170" i="7"/>
  <c r="M388" i="7"/>
  <c r="M74" i="7"/>
  <c r="M49" i="7"/>
  <c r="M52" i="7"/>
  <c r="M196" i="7"/>
  <c r="M447" i="7"/>
  <c r="L67" i="36"/>
  <c r="L68" i="36"/>
  <c r="M454" i="7"/>
  <c r="M220" i="7"/>
  <c r="M325" i="7"/>
  <c r="L48" i="36"/>
  <c r="M153" i="7"/>
  <c r="M131" i="7"/>
  <c r="M142" i="7"/>
  <c r="M41" i="7"/>
  <c r="L9" i="36"/>
  <c r="M363" i="7"/>
  <c r="M355" i="7"/>
  <c r="L58" i="36"/>
  <c r="M412" i="7"/>
  <c r="M397" i="7"/>
  <c r="M399" i="7" s="1"/>
  <c r="M405" i="7"/>
  <c r="M426" i="7"/>
  <c r="L63" i="36"/>
  <c r="L14" i="36"/>
  <c r="L16" i="36"/>
  <c r="M100" i="7"/>
  <c r="L17" i="36"/>
  <c r="M93" i="7"/>
  <c r="M372" i="7"/>
  <c r="L18" i="36"/>
  <c r="M107" i="7"/>
  <c r="L50" i="36"/>
  <c r="M348" i="7"/>
  <c r="M364" i="7"/>
  <c r="M307" i="7"/>
  <c r="M177" i="7"/>
  <c r="L42" i="36"/>
  <c r="M290" i="7"/>
  <c r="M334" i="7"/>
  <c r="M356" i="7"/>
  <c r="L47" i="36"/>
  <c r="M319" i="7"/>
  <c r="M326" i="7"/>
  <c r="L11" i="36"/>
  <c r="L10" i="36"/>
  <c r="L27" i="36"/>
  <c r="M72" i="7"/>
  <c r="M299" i="7"/>
  <c r="M256" i="7"/>
  <c r="L37" i="36"/>
  <c r="M143" i="7"/>
  <c r="M241" i="7"/>
  <c r="L35" i="36"/>
  <c r="M263" i="7"/>
  <c r="L38" i="36"/>
  <c r="L41" i="36"/>
  <c r="M283" i="7"/>
  <c r="M161" i="7"/>
  <c r="L24" i="36"/>
  <c r="L15" i="36"/>
  <c r="M276" i="7"/>
  <c r="L40" i="36"/>
  <c r="M234" i="7"/>
  <c r="L34" i="36"/>
  <c r="M227" i="7"/>
  <c r="L33" i="36"/>
  <c r="L28" i="36"/>
  <c r="M249" i="7"/>
  <c r="L36" i="36"/>
  <c r="L52" i="36" l="1"/>
  <c r="L13" i="36"/>
  <c r="M391" i="7"/>
  <c r="L55" i="36"/>
  <c r="L31" i="36"/>
  <c r="L54" i="36"/>
  <c r="L53" i="36"/>
  <c r="L20" i="36"/>
  <c r="L19" i="36"/>
  <c r="L51" i="36"/>
  <c r="L57" i="36"/>
  <c r="L56" i="36"/>
  <c r="L8" i="36"/>
  <c r="M169" i="7"/>
  <c r="L5" i="46"/>
  <c r="M172" i="7" l="1"/>
  <c r="M205" i="7"/>
  <c r="M156" i="7"/>
  <c r="M134" i="7"/>
  <c r="M221" i="7"/>
  <c r="M218" i="7"/>
  <c r="L25" i="36"/>
  <c r="M211" i="7"/>
  <c r="M202" i="7"/>
  <c r="M141" i="7"/>
  <c r="M130" i="7"/>
  <c r="L21" i="36"/>
  <c r="M332" i="7"/>
  <c r="M152" i="7"/>
  <c r="M304" i="7"/>
  <c r="M296" i="7"/>
  <c r="M26" i="7"/>
  <c r="L26" i="36" l="1"/>
  <c r="M179" i="7"/>
  <c r="L49" i="36"/>
  <c r="M335" i="7"/>
  <c r="M214" i="7"/>
  <c r="L44" i="36"/>
  <c r="M308" i="7"/>
  <c r="L43" i="36"/>
  <c r="M300" i="7"/>
  <c r="L30" i="36"/>
  <c r="L23" i="36"/>
  <c r="K70" i="36"/>
  <c r="L29" i="36"/>
  <c r="L22" i="36"/>
  <c r="M145" i="7"/>
  <c r="M29" i="7" l="1"/>
  <c r="M25" i="7"/>
  <c r="L7" i="36" l="1"/>
  <c r="M9" i="7" l="1"/>
  <c r="I5" i="35" l="1"/>
  <c r="M18" i="7" l="1"/>
  <c r="M21" i="7"/>
  <c r="M19" i="7" l="1"/>
  <c r="M10" i="7"/>
  <c r="M12" i="7" l="1"/>
  <c r="M16" i="7" l="1"/>
  <c r="L6" i="36"/>
  <c r="M7" i="7"/>
  <c r="G70" i="36"/>
  <c r="N5" i="46"/>
  <c r="L5" i="36" l="1"/>
  <c r="L70" i="36" s="1"/>
  <c r="I70" i="36"/>
</calcChain>
</file>

<file path=xl/comments1.xml><?xml version="1.0" encoding="utf-8"?>
<comments xmlns="http://schemas.openxmlformats.org/spreadsheetml/2006/main">
  <authors>
    <author>1</author>
  </authors>
  <commentList>
    <comment ref="E369" authorId="0" shapeId="0">
      <text>
        <r>
          <rPr>
            <b/>
            <sz val="9"/>
            <color indexed="81"/>
            <rFont val="Tahoma"/>
            <family val="2"/>
          </rPr>
          <t>1: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이건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갑자기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들어갔지</t>
        </r>
        <r>
          <rPr>
            <sz val="9"/>
            <color indexed="81"/>
            <rFont val="Tahoma"/>
            <family val="2"/>
          </rPr>
          <t>?</t>
        </r>
      </text>
    </comment>
  </commentList>
</comments>
</file>

<file path=xl/sharedStrings.xml><?xml version="1.0" encoding="utf-8"?>
<sst xmlns="http://schemas.openxmlformats.org/spreadsheetml/2006/main" count="1167" uniqueCount="666">
  <si>
    <t>규격</t>
    <phoneticPr fontId="100" type="noConversion"/>
  </si>
  <si>
    <t>수량</t>
    <phoneticPr fontId="100" type="noConversion"/>
  </si>
  <si>
    <t>단위</t>
    <phoneticPr fontId="100" type="noConversion"/>
  </si>
  <si>
    <t>합  계</t>
    <phoneticPr fontId="100" type="noConversion"/>
  </si>
  <si>
    <t>단가</t>
    <phoneticPr fontId="100" type="noConversion"/>
  </si>
  <si>
    <t>금액</t>
    <phoneticPr fontId="100" type="noConversion"/>
  </si>
  <si>
    <t>비고
(산정기준)</t>
    <phoneticPr fontId="100" type="noConversion"/>
  </si>
  <si>
    <t>할증</t>
    <phoneticPr fontId="100" type="noConversion"/>
  </si>
  <si>
    <t>경   비</t>
    <phoneticPr fontId="100" type="noConversion"/>
  </si>
  <si>
    <t>노 무 비</t>
    <phoneticPr fontId="100" type="noConversion"/>
  </si>
  <si>
    <t>재 료 비</t>
    <phoneticPr fontId="100" type="noConversion"/>
  </si>
  <si>
    <t>비 목 별</t>
    <phoneticPr fontId="100" type="noConversion"/>
  </si>
  <si>
    <t>구    분</t>
    <phoneticPr fontId="100" type="noConversion"/>
  </si>
  <si>
    <t>금    액</t>
    <phoneticPr fontId="100" type="noConversion"/>
  </si>
  <si>
    <t>구 성 비</t>
    <phoneticPr fontId="11" type="noConversion"/>
  </si>
  <si>
    <t>비고 (제비율 범위)</t>
    <phoneticPr fontId="100" type="noConversion"/>
  </si>
  <si>
    <t>순
공
사
비</t>
    <phoneticPr fontId="100" type="noConversion"/>
  </si>
  <si>
    <t>재
료
비</t>
    <phoneticPr fontId="100" type="noConversion"/>
  </si>
  <si>
    <t>직  접  재  료  비</t>
    <phoneticPr fontId="100" type="noConversion"/>
  </si>
  <si>
    <t>소              계</t>
    <phoneticPr fontId="100" type="noConversion"/>
  </si>
  <si>
    <t>노
무
비</t>
    <phoneticPr fontId="100" type="noConversion"/>
  </si>
  <si>
    <t>직  접  노  무  비</t>
    <phoneticPr fontId="100" type="noConversion"/>
  </si>
  <si>
    <t>간  접  노  무  비</t>
    <phoneticPr fontId="100" type="noConversion"/>
  </si>
  <si>
    <t>경
비</t>
    <phoneticPr fontId="100" type="noConversion"/>
  </si>
  <si>
    <t>국민연금    보험료</t>
    <phoneticPr fontId="100" type="noConversion"/>
  </si>
  <si>
    <t>산  재  보  험  료</t>
    <phoneticPr fontId="100" type="noConversion"/>
  </si>
  <si>
    <t>고  용  보  험  료</t>
    <phoneticPr fontId="100" type="noConversion"/>
  </si>
  <si>
    <t>건  강  보  험  료</t>
    <phoneticPr fontId="100" type="noConversion"/>
  </si>
  <si>
    <t>노인장기요양보험료</t>
    <phoneticPr fontId="100" type="noConversion"/>
  </si>
  <si>
    <t>산업안전보건관리비</t>
    <phoneticPr fontId="100" type="noConversion"/>
  </si>
  <si>
    <t>기   타   경   비</t>
    <phoneticPr fontId="100" type="noConversion"/>
  </si>
  <si>
    <t>퇴 직 공 제 부 금</t>
    <phoneticPr fontId="11" type="noConversion"/>
  </si>
  <si>
    <t>환  경  보  전  비</t>
    <phoneticPr fontId="100" type="noConversion"/>
  </si>
  <si>
    <t>합              계</t>
    <phoneticPr fontId="100" type="noConversion"/>
  </si>
  <si>
    <t>일  반  관  리  비</t>
    <phoneticPr fontId="100" type="noConversion"/>
  </si>
  <si>
    <t>이              윤</t>
    <phoneticPr fontId="100" type="noConversion"/>
  </si>
  <si>
    <t>공   사    원   가</t>
    <phoneticPr fontId="100" type="noConversion"/>
  </si>
  <si>
    <t>부  가  가  치  세</t>
    <phoneticPr fontId="100" type="noConversion"/>
  </si>
  <si>
    <t>공사원가의</t>
    <phoneticPr fontId="11" type="noConversion"/>
  </si>
  <si>
    <t>적용단가</t>
  </si>
  <si>
    <t>규격</t>
    <phoneticPr fontId="11" type="noConversion"/>
  </si>
  <si>
    <t>단위</t>
    <phoneticPr fontId="11" type="noConversion"/>
  </si>
  <si>
    <t>공종</t>
    <phoneticPr fontId="34" type="noConversion"/>
  </si>
  <si>
    <t>직 종 별</t>
    <phoneticPr fontId="11" type="noConversion"/>
  </si>
  <si>
    <t>단  가</t>
    <phoneticPr fontId="11" type="noConversion"/>
  </si>
  <si>
    <t>적용근거</t>
    <phoneticPr fontId="11" type="noConversion"/>
  </si>
  <si>
    <t>비 고</t>
    <phoneticPr fontId="34" type="noConversion"/>
  </si>
  <si>
    <t>No.</t>
    <phoneticPr fontId="11" type="noConversion"/>
  </si>
  <si>
    <t>기   계    경   비</t>
    <phoneticPr fontId="100" type="noConversion"/>
  </si>
  <si>
    <t>품   명</t>
  </si>
  <si>
    <t>단위</t>
  </si>
  <si>
    <t>작  업  부  산  물</t>
    <phoneticPr fontId="100" type="noConversion"/>
  </si>
  <si>
    <t>공 종 별 노 임 단 가 조 서</t>
    <phoneticPr fontId="100" type="noConversion"/>
  </si>
  <si>
    <t>인</t>
  </si>
  <si>
    <t>공  사  원  가  계  산  서</t>
    <phoneticPr fontId="100" type="noConversion"/>
  </si>
  <si>
    <t>수량</t>
    <phoneticPr fontId="34" type="noConversion"/>
  </si>
  <si>
    <t>인</t>
    <phoneticPr fontId="100" type="noConversion"/>
  </si>
  <si>
    <t>합    계</t>
    <phoneticPr fontId="100" type="noConversion"/>
  </si>
  <si>
    <t>합    계</t>
    <phoneticPr fontId="11" type="noConversion"/>
  </si>
  <si>
    <t>노무비의 0.87%</t>
    <phoneticPr fontId="11" type="noConversion"/>
  </si>
  <si>
    <t>보통인부</t>
    <phoneticPr fontId="100" type="noConversion"/>
  </si>
  <si>
    <t>M2</t>
    <phoneticPr fontId="100" type="noConversion"/>
  </si>
  <si>
    <t>페이지</t>
    <phoneticPr fontId="100" type="noConversion"/>
  </si>
  <si>
    <t>물가자료</t>
    <phoneticPr fontId="11" type="noConversion"/>
  </si>
  <si>
    <t>페이지</t>
    <phoneticPr fontId="11" type="noConversion"/>
  </si>
  <si>
    <t>유통물가</t>
    <phoneticPr fontId="11" type="noConversion"/>
  </si>
  <si>
    <t>적용단가</t>
    <phoneticPr fontId="34" type="noConversion"/>
  </si>
  <si>
    <t>단위</t>
    <phoneticPr fontId="11" type="noConversion"/>
  </si>
  <si>
    <t>품목</t>
    <phoneticPr fontId="11" type="noConversion"/>
  </si>
  <si>
    <t>수량</t>
    <phoneticPr fontId="11" type="noConversion"/>
  </si>
  <si>
    <t>수 량 산 출 서</t>
    <phoneticPr fontId="11" type="noConversion"/>
  </si>
  <si>
    <t>수 량 산 출</t>
    <phoneticPr fontId="11" type="noConversion"/>
  </si>
  <si>
    <t>단가조사서</t>
    <phoneticPr fontId="11" type="noConversion"/>
  </si>
  <si>
    <t>내  역  서</t>
    <phoneticPr fontId="11" type="noConversion"/>
  </si>
  <si>
    <t>일  위  대  가  표</t>
    <phoneticPr fontId="100" type="noConversion"/>
  </si>
  <si>
    <t>시중단가</t>
    <phoneticPr fontId="100" type="noConversion"/>
  </si>
  <si>
    <t>ea</t>
    <phoneticPr fontId="100" type="noConversion"/>
  </si>
  <si>
    <t>업체가격</t>
    <phoneticPr fontId="11" type="noConversion"/>
  </si>
  <si>
    <t>kg</t>
    <phoneticPr fontId="100" type="noConversion"/>
  </si>
  <si>
    <t>퍼티</t>
    <phoneticPr fontId="100" type="noConversion"/>
  </si>
  <si>
    <t>연마지</t>
    <phoneticPr fontId="100" type="noConversion"/>
  </si>
  <si>
    <t>도장공</t>
    <phoneticPr fontId="100" type="noConversion"/>
  </si>
  <si>
    <t>매</t>
    <phoneticPr fontId="100" type="noConversion"/>
  </si>
  <si>
    <t>도장공</t>
    <phoneticPr fontId="11" type="noConversion"/>
  </si>
  <si>
    <t>보통인부</t>
    <phoneticPr fontId="11" type="noConversion"/>
  </si>
  <si>
    <t>에멀션페인트</t>
    <phoneticPr fontId="100" type="noConversion"/>
  </si>
  <si>
    <t>잡재료비</t>
    <phoneticPr fontId="100" type="noConversion"/>
  </si>
  <si>
    <t>식</t>
    <phoneticPr fontId="100" type="noConversion"/>
  </si>
  <si>
    <t>수성페인트</t>
    <phoneticPr fontId="11" type="noConversion"/>
  </si>
  <si>
    <t>L</t>
    <phoneticPr fontId="11" type="noConversion"/>
  </si>
  <si>
    <t>L</t>
    <phoneticPr fontId="100" type="noConversion"/>
  </si>
  <si>
    <t>대변기</t>
    <phoneticPr fontId="100" type="noConversion"/>
  </si>
  <si>
    <t>위생공</t>
    <phoneticPr fontId="100" type="noConversion"/>
  </si>
  <si>
    <t>EA</t>
    <phoneticPr fontId="100" type="noConversion"/>
  </si>
  <si>
    <t>위생공</t>
    <phoneticPr fontId="11" type="noConversion"/>
  </si>
  <si>
    <t>도기세면기</t>
    <phoneticPr fontId="100" type="noConversion"/>
  </si>
  <si>
    <t>대변기</t>
    <phoneticPr fontId="11" type="noConversion"/>
  </si>
  <si>
    <t>도기세면기</t>
    <phoneticPr fontId="11" type="noConversion"/>
  </si>
  <si>
    <t>배관공</t>
    <phoneticPr fontId="100" type="noConversion"/>
  </si>
  <si>
    <t>배관공</t>
    <phoneticPr fontId="11" type="noConversion"/>
  </si>
  <si>
    <t>욕조수전</t>
    <phoneticPr fontId="100" type="noConversion"/>
  </si>
  <si>
    <t>욕조수전</t>
    <phoneticPr fontId="11" type="noConversion"/>
  </si>
  <si>
    <t>세면기수전</t>
    <phoneticPr fontId="100" type="noConversion"/>
  </si>
  <si>
    <t>세면기수전</t>
    <phoneticPr fontId="11" type="noConversion"/>
  </si>
  <si>
    <t>화장경</t>
    <phoneticPr fontId="100" type="noConversion"/>
  </si>
  <si>
    <t>수건걸이</t>
    <phoneticPr fontId="100" type="noConversion"/>
  </si>
  <si>
    <t>휴지걸이</t>
    <phoneticPr fontId="100" type="noConversion"/>
  </si>
  <si>
    <t>비누대</t>
    <phoneticPr fontId="100" type="noConversion"/>
  </si>
  <si>
    <t>보통인부</t>
    <phoneticPr fontId="100" type="noConversion"/>
  </si>
  <si>
    <t>타일</t>
    <phoneticPr fontId="100" type="noConversion"/>
  </si>
  <si>
    <t>모르타르</t>
    <phoneticPr fontId="100" type="noConversion"/>
  </si>
  <si>
    <t>공구손료</t>
    <phoneticPr fontId="100" type="noConversion"/>
  </si>
  <si>
    <t>타일공</t>
    <phoneticPr fontId="100" type="noConversion"/>
  </si>
  <si>
    <t>줄눈공</t>
    <phoneticPr fontId="100" type="noConversion"/>
  </si>
  <si>
    <t>M3</t>
    <phoneticPr fontId="100" type="noConversion"/>
  </si>
  <si>
    <t>인</t>
    <phoneticPr fontId="100" type="noConversion"/>
  </si>
  <si>
    <t>타일공</t>
    <phoneticPr fontId="11" type="noConversion"/>
  </si>
  <si>
    <t>줄눈공</t>
    <phoneticPr fontId="11" type="noConversion"/>
  </si>
  <si>
    <t>석고보드</t>
    <phoneticPr fontId="100" type="noConversion"/>
  </si>
  <si>
    <t>접착제</t>
    <phoneticPr fontId="100" type="noConversion"/>
  </si>
  <si>
    <t>내장공</t>
    <phoneticPr fontId="100" type="noConversion"/>
  </si>
  <si>
    <t>내장공</t>
    <phoneticPr fontId="11" type="noConversion"/>
  </si>
  <si>
    <t>석고보드</t>
    <phoneticPr fontId="11" type="noConversion"/>
  </si>
  <si>
    <t>M2</t>
    <phoneticPr fontId="11" type="noConversion"/>
  </si>
  <si>
    <t>EA</t>
    <phoneticPr fontId="11" type="noConversion"/>
  </si>
  <si>
    <t>걸레받이</t>
    <phoneticPr fontId="100" type="noConversion"/>
  </si>
  <si>
    <t>초배지</t>
    <phoneticPr fontId="100" type="noConversion"/>
  </si>
  <si>
    <t>정배지</t>
    <phoneticPr fontId="100" type="noConversion"/>
  </si>
  <si>
    <t>풀</t>
    <phoneticPr fontId="100" type="noConversion"/>
  </si>
  <si>
    <t>도배공</t>
    <phoneticPr fontId="100" type="noConversion"/>
  </si>
  <si>
    <t>kg</t>
    <phoneticPr fontId="100" type="noConversion"/>
  </si>
  <si>
    <t>도배공</t>
    <phoneticPr fontId="11" type="noConversion"/>
  </si>
  <si>
    <t>ALC블록</t>
    <phoneticPr fontId="100" type="noConversion"/>
  </si>
  <si>
    <t>조적공</t>
    <phoneticPr fontId="100" type="noConversion"/>
  </si>
  <si>
    <t>조적공</t>
    <phoneticPr fontId="11" type="noConversion"/>
  </si>
  <si>
    <t>수건걸이</t>
    <phoneticPr fontId="11" type="noConversion"/>
  </si>
  <si>
    <t>비누대</t>
    <phoneticPr fontId="11" type="noConversion"/>
  </si>
  <si>
    <t>휴지걸이</t>
    <phoneticPr fontId="11" type="noConversion"/>
  </si>
  <si>
    <t>m2</t>
    <phoneticPr fontId="11" type="noConversion"/>
  </si>
  <si>
    <t>직접노무비의 1.70%</t>
    <phoneticPr fontId="11" type="noConversion"/>
  </si>
  <si>
    <t>(재료비+직접노무비의)2.93%</t>
    <phoneticPr fontId="11" type="noConversion"/>
  </si>
  <si>
    <t>ea</t>
    <phoneticPr fontId="11" type="noConversion"/>
  </si>
  <si>
    <t>600*300*150</t>
    <phoneticPr fontId="11" type="noConversion"/>
  </si>
  <si>
    <t>m2</t>
    <phoneticPr fontId="11" type="noConversion"/>
  </si>
  <si>
    <t>smc천정재</t>
    <phoneticPr fontId="100" type="noConversion"/>
  </si>
  <si>
    <t>smc천정재</t>
    <phoneticPr fontId="11" type="noConversion"/>
  </si>
  <si>
    <t>EA</t>
    <phoneticPr fontId="11" type="noConversion"/>
  </si>
  <si>
    <t>EA</t>
    <phoneticPr fontId="100" type="noConversion"/>
  </si>
  <si>
    <t>m</t>
    <phoneticPr fontId="100" type="noConversion"/>
  </si>
  <si>
    <t>m</t>
    <phoneticPr fontId="11" type="noConversion"/>
  </si>
  <si>
    <t>걸레받이</t>
    <phoneticPr fontId="11" type="noConversion"/>
  </si>
  <si>
    <t>2400*100</t>
    <phoneticPr fontId="11" type="noConversion"/>
  </si>
  <si>
    <t>m2</t>
    <phoneticPr fontId="11" type="noConversion"/>
  </si>
  <si>
    <t>벽지</t>
    <phoneticPr fontId="11" type="noConversion"/>
  </si>
  <si>
    <t>창호</t>
    <phoneticPr fontId="100" type="noConversion"/>
  </si>
  <si>
    <t>창호공</t>
    <phoneticPr fontId="100" type="noConversion"/>
  </si>
  <si>
    <t>인</t>
    <phoneticPr fontId="100" type="noConversion"/>
  </si>
  <si>
    <t>창호공</t>
    <phoneticPr fontId="11" type="noConversion"/>
  </si>
  <si>
    <t>베란다창호</t>
    <phoneticPr fontId="11" type="noConversion"/>
  </si>
  <si>
    <t>합성수지창호-미닫이문</t>
    <phoneticPr fontId="11" type="noConversion"/>
  </si>
  <si>
    <t>방화문</t>
    <phoneticPr fontId="100" type="noConversion"/>
  </si>
  <si>
    <t>방화문</t>
    <phoneticPr fontId="11" type="noConversion"/>
  </si>
  <si>
    <t>도어록</t>
    <phoneticPr fontId="100" type="noConversion"/>
  </si>
  <si>
    <t>도어록</t>
    <phoneticPr fontId="11" type="noConversion"/>
  </si>
  <si>
    <t>우레탄폼</t>
    <phoneticPr fontId="100" type="noConversion"/>
  </si>
  <si>
    <t>미장공</t>
    <phoneticPr fontId="100" type="noConversion"/>
  </si>
  <si>
    <t>미장공</t>
    <phoneticPr fontId="11" type="noConversion"/>
  </si>
  <si>
    <t>우레탄폼</t>
    <phoneticPr fontId="11" type="noConversion"/>
  </si>
  <si>
    <t>m2</t>
    <phoneticPr fontId="100" type="noConversion"/>
  </si>
  <si>
    <t>데코타일</t>
    <phoneticPr fontId="100" type="noConversion"/>
  </si>
  <si>
    <t>내장공</t>
    <phoneticPr fontId="100" type="noConversion"/>
  </si>
  <si>
    <t>접착재</t>
    <phoneticPr fontId="100" type="noConversion"/>
  </si>
  <si>
    <t>데코타일</t>
    <phoneticPr fontId="11" type="noConversion"/>
  </si>
  <si>
    <t>9.5T</t>
    <phoneticPr fontId="11" type="noConversion"/>
  </si>
  <si>
    <t>공구손료</t>
    <phoneticPr fontId="100" type="noConversion"/>
  </si>
  <si>
    <t>식</t>
    <phoneticPr fontId="100" type="noConversion"/>
  </si>
  <si>
    <t>공구손료</t>
    <phoneticPr fontId="100" type="noConversion"/>
  </si>
  <si>
    <t>식</t>
    <phoneticPr fontId="100" type="noConversion"/>
  </si>
  <si>
    <t>잡재료비</t>
    <phoneticPr fontId="100" type="noConversion"/>
  </si>
  <si>
    <t>소형브레이커</t>
    <phoneticPr fontId="100" type="noConversion"/>
  </si>
  <si>
    <t>착암공</t>
    <phoneticPr fontId="100" type="noConversion"/>
  </si>
  <si>
    <t>보통인부</t>
    <phoneticPr fontId="100" type="noConversion"/>
  </si>
  <si>
    <t>인</t>
    <phoneticPr fontId="100" type="noConversion"/>
  </si>
  <si>
    <t>착암공</t>
    <phoneticPr fontId="11" type="noConversion"/>
  </si>
  <si>
    <t>hr</t>
    <phoneticPr fontId="100" type="noConversion"/>
  </si>
  <si>
    <t>m3</t>
    <phoneticPr fontId="11" type="noConversion"/>
  </si>
  <si>
    <t>유리파티션</t>
    <phoneticPr fontId="100" type="noConversion"/>
  </si>
  <si>
    <t>욕실파티션</t>
    <phoneticPr fontId="11" type="noConversion"/>
  </si>
  <si>
    <t>750*1800</t>
    <phoneticPr fontId="11" type="noConversion"/>
  </si>
  <si>
    <t>화장경</t>
    <phoneticPr fontId="11" type="noConversion"/>
  </si>
  <si>
    <t>600*900</t>
    <phoneticPr fontId="11" type="noConversion"/>
  </si>
  <si>
    <t>장판</t>
    <phoneticPr fontId="11" type="noConversion"/>
  </si>
  <si>
    <t>ea</t>
    <phoneticPr fontId="11" type="noConversion"/>
  </si>
  <si>
    <t>옷장</t>
    <phoneticPr fontId="11" type="noConversion"/>
  </si>
  <si>
    <t>신발장</t>
    <phoneticPr fontId="11" type="noConversion"/>
  </si>
  <si>
    <t>위생공</t>
    <phoneticPr fontId="100" type="noConversion"/>
  </si>
  <si>
    <t>거울</t>
    <phoneticPr fontId="100" type="noConversion"/>
  </si>
  <si>
    <t>거울</t>
    <phoneticPr fontId="11" type="noConversion"/>
  </si>
  <si>
    <t>ea</t>
    <phoneticPr fontId="11" type="noConversion"/>
  </si>
  <si>
    <t>샤워기</t>
    <phoneticPr fontId="11" type="noConversion"/>
  </si>
  <si>
    <t>욕실수납장</t>
    <phoneticPr fontId="100" type="noConversion"/>
  </si>
  <si>
    <t>욕실수납장</t>
    <phoneticPr fontId="11" type="noConversion"/>
  </si>
  <si>
    <t>점검구</t>
    <phoneticPr fontId="100" type="noConversion"/>
  </si>
  <si>
    <t>내장공</t>
    <phoneticPr fontId="100" type="noConversion"/>
  </si>
  <si>
    <t>점검구</t>
    <phoneticPr fontId="11" type="noConversion"/>
  </si>
  <si>
    <t>450*450</t>
    <phoneticPr fontId="11" type="noConversion"/>
  </si>
  <si>
    <t>ea</t>
    <phoneticPr fontId="11" type="noConversion"/>
  </si>
  <si>
    <t>인</t>
    <phoneticPr fontId="100" type="noConversion"/>
  </si>
  <si>
    <t>방수재</t>
    <phoneticPr fontId="100" type="noConversion"/>
  </si>
  <si>
    <t>공구손료</t>
    <phoneticPr fontId="100" type="noConversion"/>
  </si>
  <si>
    <t>방수공</t>
    <phoneticPr fontId="100" type="noConversion"/>
  </si>
  <si>
    <t>식</t>
    <phoneticPr fontId="100" type="noConversion"/>
  </si>
  <si>
    <t>방수공</t>
    <phoneticPr fontId="11" type="noConversion"/>
  </si>
  <si>
    <t>m2</t>
    <phoneticPr fontId="11" type="noConversion"/>
  </si>
  <si>
    <t>kg</t>
    <phoneticPr fontId="100" type="noConversion"/>
  </si>
  <si>
    <t>시멘트</t>
    <phoneticPr fontId="100" type="noConversion"/>
  </si>
  <si>
    <t>혼화제</t>
    <phoneticPr fontId="100" type="noConversion"/>
  </si>
  <si>
    <t>미장공</t>
    <phoneticPr fontId="100" type="noConversion"/>
  </si>
  <si>
    <t>g</t>
    <phoneticPr fontId="100" type="noConversion"/>
  </si>
  <si>
    <t>벽부형옷걸이</t>
    <phoneticPr fontId="11" type="noConversion"/>
  </si>
  <si>
    <t>EA</t>
    <phoneticPr fontId="11" type="noConversion"/>
  </si>
  <si>
    <t>벽부형옷걸이</t>
    <phoneticPr fontId="100" type="noConversion"/>
  </si>
  <si>
    <t>ea</t>
    <phoneticPr fontId="11" type="noConversion"/>
  </si>
  <si>
    <t>배관공</t>
    <phoneticPr fontId="100" type="noConversion"/>
  </si>
  <si>
    <t>인</t>
    <phoneticPr fontId="100" type="noConversion"/>
  </si>
  <si>
    <t>m</t>
    <phoneticPr fontId="11" type="noConversion"/>
  </si>
  <si>
    <t>1665*2560*31</t>
    <phoneticPr fontId="11" type="noConversion"/>
  </si>
  <si>
    <t>3300*900*48</t>
    <phoneticPr fontId="11" type="noConversion"/>
  </si>
  <si>
    <t>450*450*3T</t>
    <phoneticPr fontId="11" type="noConversion"/>
  </si>
  <si>
    <t>시멘트벽돌</t>
    <phoneticPr fontId="100" type="noConversion"/>
  </si>
  <si>
    <t>모르타르</t>
    <phoneticPr fontId="100" type="noConversion"/>
  </si>
  <si>
    <t>조적공</t>
    <phoneticPr fontId="100" type="noConversion"/>
  </si>
  <si>
    <t>m3</t>
    <phoneticPr fontId="100" type="noConversion"/>
  </si>
  <si>
    <t>인</t>
    <phoneticPr fontId="100" type="noConversion"/>
  </si>
  <si>
    <t>벽돌쌓기</t>
    <phoneticPr fontId="11" type="noConversion"/>
  </si>
  <si>
    <t>900*2100*15*149</t>
    <phoneticPr fontId="11" type="noConversion"/>
  </si>
  <si>
    <t>매</t>
    <phoneticPr fontId="11" type="noConversion"/>
  </si>
  <si>
    <t>폐기물처리</t>
    <phoneticPr fontId="11" type="noConversion"/>
  </si>
  <si>
    <t>폐기물운반</t>
    <phoneticPr fontId="11" type="noConversion"/>
  </si>
  <si>
    <t>m3</t>
    <phoneticPr fontId="11" type="noConversion"/>
  </si>
  <si>
    <t>ton</t>
    <phoneticPr fontId="11" type="noConversion"/>
  </si>
  <si>
    <t>1200*2100이중창 16mm페어</t>
    <phoneticPr fontId="11" type="noConversion"/>
  </si>
  <si>
    <t>1200*1400 이중창 16mm페어</t>
    <phoneticPr fontId="11" type="noConversion"/>
  </si>
  <si>
    <t>1200*700 이중창 16mm페어</t>
    <phoneticPr fontId="11" type="noConversion"/>
  </si>
  <si>
    <t>커튼</t>
    <phoneticPr fontId="11" type="noConversion"/>
  </si>
  <si>
    <t>EA</t>
    <phoneticPr fontId="11" type="noConversion"/>
  </si>
  <si>
    <t>1200*2100</t>
    <phoneticPr fontId="11" type="noConversion"/>
  </si>
  <si>
    <t>환풍기</t>
    <phoneticPr fontId="100" type="noConversion"/>
  </si>
  <si>
    <t>기계설비공</t>
    <phoneticPr fontId="100" type="noConversion"/>
  </si>
  <si>
    <t>환풍기</t>
    <phoneticPr fontId="11" type="noConversion"/>
  </si>
  <si>
    <t>기계설비공</t>
    <phoneticPr fontId="11" type="noConversion"/>
  </si>
  <si>
    <t>테이프</t>
    <phoneticPr fontId="100" type="noConversion"/>
  </si>
  <si>
    <t>덕트공</t>
    <phoneticPr fontId="11" type="noConversion"/>
  </si>
  <si>
    <t>플렉시블덕트</t>
    <phoneticPr fontId="11" type="noConversion"/>
  </si>
  <si>
    <t>m</t>
    <phoneticPr fontId="11" type="noConversion"/>
  </si>
  <si>
    <t>후드캡</t>
    <phoneticPr fontId="11" type="noConversion"/>
  </si>
  <si>
    <t>마감미장-폐쇄된문</t>
    <phoneticPr fontId="11" type="noConversion"/>
  </si>
  <si>
    <t>마감미장-폐쇄된문</t>
    <phoneticPr fontId="11" type="noConversion"/>
  </si>
  <si>
    <t>m2</t>
    <phoneticPr fontId="11" type="noConversion"/>
  </si>
  <si>
    <t>900*2100*15</t>
    <phoneticPr fontId="11" type="noConversion"/>
  </si>
  <si>
    <t>m</t>
    <phoneticPr fontId="11" type="noConversion"/>
  </si>
  <si>
    <t>연질관배관</t>
    <phoneticPr fontId="100" type="noConversion"/>
  </si>
  <si>
    <t>일반기계운전사</t>
    <phoneticPr fontId="100" type="noConversion"/>
  </si>
  <si>
    <t>미장공</t>
    <phoneticPr fontId="100" type="noConversion"/>
  </si>
  <si>
    <t>모르타르펌프</t>
    <phoneticPr fontId="100" type="noConversion"/>
  </si>
  <si>
    <t>인</t>
    <phoneticPr fontId="100" type="noConversion"/>
  </si>
  <si>
    <t>일반기계운전사</t>
    <phoneticPr fontId="11" type="noConversion"/>
  </si>
  <si>
    <t>m3</t>
    <phoneticPr fontId="11" type="noConversion"/>
  </si>
  <si>
    <t>10m2</t>
    <phoneticPr fontId="11" type="noConversion"/>
  </si>
  <si>
    <t>견출공</t>
    <phoneticPr fontId="11" type="noConversion"/>
  </si>
  <si>
    <t>750*1840</t>
    <phoneticPr fontId="100" type="noConversion"/>
  </si>
  <si>
    <t>유리공</t>
    <phoneticPr fontId="100" type="noConversion"/>
  </si>
  <si>
    <t>유리공</t>
    <phoneticPr fontId="11" type="noConversion"/>
  </si>
  <si>
    <t>250*400</t>
    <phoneticPr fontId="100" type="noConversion"/>
  </si>
  <si>
    <t>300*300</t>
    <phoneticPr fontId="100" type="noConversion"/>
  </si>
  <si>
    <t>300*600</t>
    <phoneticPr fontId="100" type="noConversion"/>
  </si>
  <si>
    <t>300*600</t>
    <phoneticPr fontId="11" type="noConversion"/>
  </si>
  <si>
    <t>접착재</t>
    <phoneticPr fontId="100" type="noConversion"/>
  </si>
  <si>
    <t>kg</t>
    <phoneticPr fontId="100" type="noConversion"/>
  </si>
  <si>
    <t>텍스</t>
    <phoneticPr fontId="100" type="noConversion"/>
  </si>
  <si>
    <t>텍스</t>
    <phoneticPr fontId="11" type="noConversion"/>
  </si>
  <si>
    <t>m2</t>
    <phoneticPr fontId="11" type="noConversion"/>
  </si>
  <si>
    <t>300*600*12T</t>
    <phoneticPr fontId="100" type="noConversion"/>
  </si>
  <si>
    <t>보통인부</t>
    <phoneticPr fontId="100" type="noConversion"/>
  </si>
  <si>
    <t>인</t>
    <phoneticPr fontId="100" type="noConversion"/>
  </si>
  <si>
    <t>170*170</t>
    <phoneticPr fontId="11" type="noConversion"/>
  </si>
  <si>
    <t>900*2100 분체도장</t>
    <phoneticPr fontId="11" type="noConversion"/>
  </si>
  <si>
    <t>1800*2100 분체도장</t>
    <phoneticPr fontId="11" type="noConversion"/>
  </si>
  <si>
    <t>장판</t>
    <phoneticPr fontId="100" type="noConversion"/>
  </si>
  <si>
    <t>1.5kw</t>
    <phoneticPr fontId="100" type="noConversion"/>
  </si>
  <si>
    <t>대</t>
    <phoneticPr fontId="100" type="noConversion"/>
  </si>
  <si>
    <t>600*900</t>
    <phoneticPr fontId="100" type="noConversion"/>
  </si>
  <si>
    <t>450*450</t>
    <phoneticPr fontId="100" type="noConversion"/>
  </si>
  <si>
    <t>EA</t>
    <phoneticPr fontId="100" type="noConversion"/>
  </si>
  <si>
    <t>EA</t>
    <phoneticPr fontId="11" type="noConversion"/>
  </si>
  <si>
    <t>바닥배수구설치-50mm</t>
    <phoneticPr fontId="100" type="noConversion"/>
  </si>
  <si>
    <t>캐링찬넬</t>
    <phoneticPr fontId="100" type="noConversion"/>
  </si>
  <si>
    <t>마이너찬넬</t>
    <phoneticPr fontId="100" type="noConversion"/>
  </si>
  <si>
    <t>행가및핀</t>
    <phoneticPr fontId="100" type="noConversion"/>
  </si>
  <si>
    <t>찬넬크립</t>
    <phoneticPr fontId="100" type="noConversion"/>
  </si>
  <si>
    <t>캐링조인트</t>
    <phoneticPr fontId="100" type="noConversion"/>
  </si>
  <si>
    <t>bar크립</t>
    <phoneticPr fontId="100" type="noConversion"/>
  </si>
  <si>
    <t>bar조인트</t>
    <phoneticPr fontId="100" type="noConversion"/>
  </si>
  <si>
    <t>m</t>
    <phoneticPr fontId="100" type="noConversion"/>
  </si>
  <si>
    <t>조</t>
    <phoneticPr fontId="100" type="noConversion"/>
  </si>
  <si>
    <t>Ea</t>
    <phoneticPr fontId="100" type="noConversion"/>
  </si>
  <si>
    <t>38*12*1.2t</t>
    <phoneticPr fontId="100" type="noConversion"/>
  </si>
  <si>
    <t>19*11*1.2t</t>
    <phoneticPr fontId="100" type="noConversion"/>
  </si>
  <si>
    <t>110*23*18*2.3t</t>
    <phoneticPr fontId="100" type="noConversion"/>
  </si>
  <si>
    <t>34*34*1.2t</t>
    <phoneticPr fontId="100" type="noConversion"/>
  </si>
  <si>
    <t>90*40*13*0.5t</t>
    <phoneticPr fontId="100" type="noConversion"/>
  </si>
  <si>
    <t>캐링찬넬</t>
    <phoneticPr fontId="11" type="noConversion"/>
  </si>
  <si>
    <t>m</t>
    <phoneticPr fontId="11" type="noConversion"/>
  </si>
  <si>
    <t>마이너찬넬</t>
    <phoneticPr fontId="11" type="noConversion"/>
  </si>
  <si>
    <t>행가및핀</t>
    <phoneticPr fontId="11" type="noConversion"/>
  </si>
  <si>
    <t>조</t>
    <phoneticPr fontId="11" type="noConversion"/>
  </si>
  <si>
    <t>m-bar</t>
    <phoneticPr fontId="11" type="noConversion"/>
  </si>
  <si>
    <t>3300*5200*100*11+3300*4800*100*12+3300*4900*100*24</t>
    <phoneticPr fontId="11" type="noConversion"/>
  </si>
  <si>
    <t>m3</t>
    <phoneticPr fontId="100" type="noConversion"/>
  </si>
  <si>
    <t>10m3</t>
    <phoneticPr fontId="11" type="noConversion"/>
  </si>
  <si>
    <t>ea</t>
    <phoneticPr fontId="100" type="noConversion"/>
  </si>
  <si>
    <t>(5200*4950*6-1665*2560*6)+(4800*4950*8-1665*2560*8)
(4900*4950*16-1665*2560*16)+3300*5200+(6600*5200-1665*2560)</t>
    <phoneticPr fontId="11" type="noConversion"/>
  </si>
  <si>
    <t>타일-벽면</t>
    <phoneticPr fontId="11" type="noConversion"/>
  </si>
  <si>
    <t>타일-바닥</t>
    <phoneticPr fontId="11" type="noConversion"/>
  </si>
  <si>
    <t>250*400</t>
    <phoneticPr fontId="11" type="noConversion"/>
  </si>
  <si>
    <t>300*300</t>
    <phoneticPr fontId="11" type="noConversion"/>
  </si>
  <si>
    <t>선반대</t>
    <phoneticPr fontId="100" type="noConversion"/>
  </si>
  <si>
    <t>욕실선반</t>
    <phoneticPr fontId="11" type="noConversion"/>
  </si>
  <si>
    <t>경량철골천정틀</t>
    <phoneticPr fontId="11" type="noConversion"/>
  </si>
  <si>
    <t>300000*32</t>
    <phoneticPr fontId="11" type="noConversion"/>
  </si>
  <si>
    <t>(직접노무비의2.3%)</t>
    <phoneticPr fontId="11" type="noConversion"/>
  </si>
  <si>
    <t>미닫이문틀</t>
    <phoneticPr fontId="11" type="noConversion"/>
  </si>
  <si>
    <t>품명</t>
    <phoneticPr fontId="100" type="noConversion"/>
  </si>
  <si>
    <t>#120-180</t>
    <phoneticPr fontId="100" type="noConversion"/>
  </si>
  <si>
    <t>구분</t>
    <phoneticPr fontId="11" type="noConversion"/>
  </si>
  <si>
    <t>외부베란다</t>
    <phoneticPr fontId="11" type="noConversion"/>
  </si>
  <si>
    <t>복도</t>
    <phoneticPr fontId="11" type="noConversion"/>
  </si>
  <si>
    <t>1000매</t>
    <phoneticPr fontId="11" type="noConversion"/>
  </si>
  <si>
    <t>재료비의 6%</t>
    <phoneticPr fontId="100" type="noConversion"/>
  </si>
  <si>
    <t>인건비의 3%</t>
    <phoneticPr fontId="100" type="noConversion"/>
  </si>
  <si>
    <t>인건비의 1%</t>
    <phoneticPr fontId="100" type="noConversion"/>
  </si>
  <si>
    <t>인건비의3%</t>
    <phoneticPr fontId="100" type="noConversion"/>
  </si>
  <si>
    <r>
      <t>2500*10</t>
    </r>
    <r>
      <rPr>
        <vertAlign val="superscript"/>
        <sz val="9"/>
        <rFont val="맑은 고딕"/>
        <family val="3"/>
        <charset val="129"/>
        <scheme val="minor"/>
      </rPr>
      <t>-7</t>
    </r>
    <phoneticPr fontId="100" type="noConversion"/>
  </si>
  <si>
    <t>800*500</t>
    <phoneticPr fontId="100" type="noConversion"/>
  </si>
  <si>
    <t>로비</t>
    <phoneticPr fontId="11" type="noConversion"/>
  </si>
  <si>
    <t>(5600+6300)*3000*2</t>
    <phoneticPr fontId="11" type="noConversion"/>
  </si>
  <si>
    <t>3300*800*48+1200*3000*96</t>
    <phoneticPr fontId="11" type="noConversion"/>
  </si>
  <si>
    <t>소계</t>
    <phoneticPr fontId="11" type="noConversion"/>
  </si>
  <si>
    <t>(1665+2560)*2*2400*31-1000*2100*31</t>
    <phoneticPr fontId="11" type="noConversion"/>
  </si>
  <si>
    <t>모르타르</t>
    <phoneticPr fontId="11" type="noConversion"/>
  </si>
  <si>
    <t>배합비 1:2</t>
    <phoneticPr fontId="11" type="noConversion"/>
  </si>
  <si>
    <t>m3</t>
    <phoneticPr fontId="11" type="noConversion"/>
  </si>
  <si>
    <t>붙임</t>
    <phoneticPr fontId="100" type="noConversion"/>
  </si>
  <si>
    <t>줄눈</t>
    <phoneticPr fontId="100" type="noConversion"/>
  </si>
  <si>
    <t>배합비 1:1</t>
    <phoneticPr fontId="11" type="noConversion"/>
  </si>
  <si>
    <t>평보드 9.5*900*1800</t>
    <phoneticPr fontId="100" type="noConversion"/>
  </si>
  <si>
    <t>room</t>
    <phoneticPr fontId="11" type="noConversion"/>
  </si>
  <si>
    <t>robby</t>
    <phoneticPr fontId="11" type="noConversion"/>
  </si>
  <si>
    <t>품목</t>
    <phoneticPr fontId="11" type="noConversion"/>
  </si>
  <si>
    <t>6300*5600*2</t>
    <phoneticPr fontId="11" type="noConversion"/>
  </si>
  <si>
    <t>-욕실</t>
    <phoneticPr fontId="11" type="noConversion"/>
  </si>
  <si>
    <t>(4950*5200*6)+(4950*4800*8)+(4950*4900*16)+(3300*5200+6600*5200)</t>
    <phoneticPr fontId="11" type="noConversion"/>
  </si>
  <si>
    <t>(4950+5200)*2*8+(4950+4800)*2*16+(4950+4900)*2*1</t>
    <phoneticPr fontId="11" type="noConversion"/>
  </si>
  <si>
    <t>-1000*31-1200*31-900*31</t>
    <phoneticPr fontId="11" type="noConversion"/>
  </si>
  <si>
    <t>-door</t>
    <phoneticPr fontId="11" type="noConversion"/>
  </si>
  <si>
    <t>일위1호표</t>
    <phoneticPr fontId="100" type="noConversion"/>
  </si>
  <si>
    <t>일위2호표</t>
    <phoneticPr fontId="100" type="noConversion"/>
  </si>
  <si>
    <t>일위3호표</t>
    <phoneticPr fontId="100" type="noConversion"/>
  </si>
  <si>
    <t>일위4호표</t>
    <phoneticPr fontId="100" type="noConversion"/>
  </si>
  <si>
    <t>일위5호표</t>
    <phoneticPr fontId="100" type="noConversion"/>
  </si>
  <si>
    <t>일위6호표</t>
    <phoneticPr fontId="100" type="noConversion"/>
  </si>
  <si>
    <t>일위7호표</t>
    <phoneticPr fontId="100" type="noConversion"/>
  </si>
  <si>
    <t>일위8호표</t>
    <phoneticPr fontId="100" type="noConversion"/>
  </si>
  <si>
    <t>일위9호표</t>
    <phoneticPr fontId="100" type="noConversion"/>
  </si>
  <si>
    <t>일위10호표</t>
    <phoneticPr fontId="100" type="noConversion"/>
  </si>
  <si>
    <t>일위11호표</t>
    <phoneticPr fontId="100" type="noConversion"/>
  </si>
  <si>
    <t>일위12호표</t>
    <phoneticPr fontId="100" type="noConversion"/>
  </si>
  <si>
    <t>일위13호표</t>
    <phoneticPr fontId="100" type="noConversion"/>
  </si>
  <si>
    <t>일위14호표</t>
    <phoneticPr fontId="100" type="noConversion"/>
  </si>
  <si>
    <t>일위15호표</t>
    <phoneticPr fontId="100" type="noConversion"/>
  </si>
  <si>
    <t>일위16호표</t>
    <phoneticPr fontId="100" type="noConversion"/>
  </si>
  <si>
    <t>일위17호표</t>
    <phoneticPr fontId="100" type="noConversion"/>
  </si>
  <si>
    <t>일위18호표</t>
    <phoneticPr fontId="100" type="noConversion"/>
  </si>
  <si>
    <t>일위19호표</t>
    <phoneticPr fontId="100" type="noConversion"/>
  </si>
  <si>
    <t>일위20호표</t>
    <phoneticPr fontId="100" type="noConversion"/>
  </si>
  <si>
    <t>일위21호표</t>
    <phoneticPr fontId="100" type="noConversion"/>
  </si>
  <si>
    <t>일위22호표</t>
    <phoneticPr fontId="100" type="noConversion"/>
  </si>
  <si>
    <t>일위23호표</t>
    <phoneticPr fontId="100" type="noConversion"/>
  </si>
  <si>
    <t>일위24호표</t>
    <phoneticPr fontId="100" type="noConversion"/>
  </si>
  <si>
    <t>일위25호표</t>
    <phoneticPr fontId="100" type="noConversion"/>
  </si>
  <si>
    <t>일위26호표</t>
    <phoneticPr fontId="100" type="noConversion"/>
  </si>
  <si>
    <t>일위27호표</t>
    <phoneticPr fontId="100" type="noConversion"/>
  </si>
  <si>
    <t>창호</t>
    <phoneticPr fontId="100" type="noConversion"/>
  </si>
  <si>
    <t>문1000*2100</t>
    <phoneticPr fontId="100" type="noConversion"/>
  </si>
  <si>
    <t>문틀1800*2100</t>
    <phoneticPr fontId="100" type="noConversion"/>
  </si>
  <si>
    <t>일위28호표</t>
    <phoneticPr fontId="100" type="noConversion"/>
  </si>
  <si>
    <t>일위29호표</t>
    <phoneticPr fontId="100" type="noConversion"/>
  </si>
  <si>
    <t>일위31호표</t>
    <phoneticPr fontId="100" type="noConversion"/>
  </si>
  <si>
    <t>일위32호표</t>
    <phoneticPr fontId="100" type="noConversion"/>
  </si>
  <si>
    <t>일위33호표</t>
    <phoneticPr fontId="100" type="noConversion"/>
  </si>
  <si>
    <t>일위34호표</t>
    <phoneticPr fontId="100" type="noConversion"/>
  </si>
  <si>
    <t xml:space="preserve">일위30호표 </t>
    <phoneticPr fontId="100" type="noConversion"/>
  </si>
  <si>
    <t>일위35호표</t>
    <phoneticPr fontId="100" type="noConversion"/>
  </si>
  <si>
    <t>일위36호표</t>
    <phoneticPr fontId="100" type="noConversion"/>
  </si>
  <si>
    <t>일위37호표</t>
    <phoneticPr fontId="100" type="noConversion"/>
  </si>
  <si>
    <t>일위38호표</t>
    <phoneticPr fontId="100" type="noConversion"/>
  </si>
  <si>
    <t>일위39호표</t>
    <phoneticPr fontId="100" type="noConversion"/>
  </si>
  <si>
    <t>일위40호표</t>
    <phoneticPr fontId="100" type="noConversion"/>
  </si>
  <si>
    <t>소형브레이커 hr</t>
    <phoneticPr fontId="100" type="noConversion"/>
  </si>
  <si>
    <t>일위41호표</t>
    <phoneticPr fontId="100" type="noConversion"/>
  </si>
  <si>
    <t>일위42호표</t>
    <phoneticPr fontId="100" type="noConversion"/>
  </si>
  <si>
    <t>일위43호표</t>
    <phoneticPr fontId="100" type="noConversion"/>
  </si>
  <si>
    <t>방수재</t>
    <phoneticPr fontId="11" type="noConversion"/>
  </si>
  <si>
    <t>비노출바닥용</t>
    <phoneticPr fontId="11" type="noConversion"/>
  </si>
  <si>
    <t>kg</t>
    <phoneticPr fontId="11" type="noConversion"/>
  </si>
  <si>
    <t>일위44호표</t>
    <phoneticPr fontId="100" type="noConversion"/>
  </si>
  <si>
    <t>일위45호표</t>
    <phoneticPr fontId="100" type="noConversion"/>
  </si>
  <si>
    <t>600*400*120</t>
    <phoneticPr fontId="11" type="noConversion"/>
  </si>
  <si>
    <t>600*300*150T</t>
    <phoneticPr fontId="100" type="noConversion"/>
  </si>
  <si>
    <t>발수ALC블록</t>
    <phoneticPr fontId="11" type="noConversion"/>
  </si>
  <si>
    <t>일위46호표</t>
    <phoneticPr fontId="100" type="noConversion"/>
  </si>
  <si>
    <t>일위47호표</t>
    <phoneticPr fontId="100" type="noConversion"/>
  </si>
  <si>
    <t>일위48호표</t>
    <phoneticPr fontId="100" type="noConversion"/>
  </si>
  <si>
    <t>환풍기설치-욕실용 160*160</t>
    <phoneticPr fontId="100" type="noConversion"/>
  </si>
  <si>
    <t>160*160</t>
    <phoneticPr fontId="100" type="noConversion"/>
  </si>
  <si>
    <t>건강보험료의 6.55%</t>
    <phoneticPr fontId="11" type="noConversion"/>
  </si>
  <si>
    <t>직접노무비의2.49%</t>
    <phoneticPr fontId="11" type="noConversion"/>
  </si>
  <si>
    <t>특별인부</t>
    <phoneticPr fontId="100" type="noConversion"/>
  </si>
  <si>
    <t>특별인부</t>
    <phoneticPr fontId="11" type="noConversion"/>
  </si>
  <si>
    <t>2.2T</t>
    <phoneticPr fontId="11" type="noConversion"/>
  </si>
  <si>
    <t>ksm6010내부용</t>
    <phoneticPr fontId="11" type="noConversion"/>
  </si>
  <si>
    <t>일위49호표</t>
    <phoneticPr fontId="100" type="noConversion"/>
  </si>
  <si>
    <t>m</t>
    <phoneticPr fontId="100" type="noConversion"/>
  </si>
  <si>
    <t>경질염화비닐관</t>
    <phoneticPr fontId="100" type="noConversion"/>
  </si>
  <si>
    <t>ksm 3404 100mm</t>
    <phoneticPr fontId="100" type="noConversion"/>
  </si>
  <si>
    <t>ksm 3404 75mm</t>
    <phoneticPr fontId="100" type="noConversion"/>
  </si>
  <si>
    <t>폴리부틸렌</t>
    <phoneticPr fontId="100" type="noConversion"/>
  </si>
  <si>
    <t>20mm</t>
    <phoneticPr fontId="100" type="noConversion"/>
  </si>
  <si>
    <t>폴리부틸렌파이프</t>
    <phoneticPr fontId="11" type="noConversion"/>
  </si>
  <si>
    <t>m</t>
    <phoneticPr fontId="11" type="noConversion"/>
  </si>
  <si>
    <t>PVC파이프</t>
    <phoneticPr fontId="11" type="noConversion"/>
  </si>
  <si>
    <t>75mm ksm3404</t>
    <phoneticPr fontId="11" type="noConversion"/>
  </si>
  <si>
    <t>100mm ksm3404</t>
    <phoneticPr fontId="11" type="noConversion"/>
  </si>
  <si>
    <t>가교화폴리에틸렌관</t>
    <phoneticPr fontId="100" type="noConversion"/>
  </si>
  <si>
    <t>XL온돌파이프</t>
    <phoneticPr fontId="11" type="noConversion"/>
  </si>
  <si>
    <t>15mm</t>
    <phoneticPr fontId="11" type="noConversion"/>
  </si>
  <si>
    <t>가교화폴리에틸렌관(PE-X) ksm3357 15mm</t>
    <phoneticPr fontId="100" type="noConversion"/>
  </si>
  <si>
    <t>ksm3357 15mm</t>
    <phoneticPr fontId="100" type="noConversion"/>
  </si>
  <si>
    <t>타일-바닥</t>
    <phoneticPr fontId="11" type="noConversion"/>
  </si>
  <si>
    <t>200*200</t>
    <phoneticPr fontId="11" type="noConversion"/>
  </si>
  <si>
    <t>m2</t>
    <phoneticPr fontId="11" type="noConversion"/>
  </si>
  <si>
    <t>200*200</t>
    <phoneticPr fontId="100" type="noConversion"/>
  </si>
  <si>
    <t>2000*2400*600</t>
    <phoneticPr fontId="11" type="noConversion"/>
  </si>
  <si>
    <t>옷장 2000*2400*600</t>
    <phoneticPr fontId="11" type="noConversion"/>
  </si>
  <si>
    <t>신발장 800*1230*315</t>
    <phoneticPr fontId="11" type="noConversion"/>
  </si>
  <si>
    <t>800*1230*315</t>
    <phoneticPr fontId="11" type="noConversion"/>
  </si>
  <si>
    <t>800*500*170</t>
    <phoneticPr fontId="11" type="noConversion"/>
  </si>
  <si>
    <t>600*125*12</t>
    <phoneticPr fontId="11" type="noConversion"/>
  </si>
  <si>
    <t>일위50호표</t>
    <phoneticPr fontId="100" type="noConversion"/>
  </si>
  <si>
    <t>크립바</t>
    <phoneticPr fontId="100" type="noConversion"/>
  </si>
  <si>
    <t>29*35</t>
    <phoneticPr fontId="100" type="noConversion"/>
  </si>
  <si>
    <t>특별인부</t>
    <phoneticPr fontId="100" type="noConversion"/>
  </si>
  <si>
    <t>보통인부</t>
    <phoneticPr fontId="100" type="noConversion"/>
  </si>
  <si>
    <t>연질관배관</t>
    <phoneticPr fontId="11" type="noConversion"/>
  </si>
  <si>
    <t>댐퍼포함</t>
    <phoneticPr fontId="11" type="noConversion"/>
  </si>
  <si>
    <t>5200*2400*200*6+4800*2400*200*8+4900*2400*200*16</t>
    <phoneticPr fontId="11" type="noConversion"/>
  </si>
  <si>
    <t>1000매</t>
    <phoneticPr fontId="11" type="noConversion"/>
  </si>
  <si>
    <t>1000매</t>
    <phoneticPr fontId="11" type="noConversion"/>
  </si>
  <si>
    <t>(1665*2560)*31</t>
    <phoneticPr fontId="11" type="noConversion"/>
  </si>
  <si>
    <t>벽돌쌓기-1.0B</t>
    <phoneticPr fontId="100" type="noConversion"/>
  </si>
  <si>
    <t>147.73*2ton</t>
    <phoneticPr fontId="11" type="noConversion"/>
  </si>
  <si>
    <t>1500*19800*2+1700*19800*2</t>
    <phoneticPr fontId="11" type="noConversion"/>
  </si>
  <si>
    <t>(1665+2560)*2400*31-1000*2100*31</t>
    <phoneticPr fontId="11" type="noConversion"/>
  </si>
  <si>
    <t>소계</t>
    <phoneticPr fontId="11" type="noConversion"/>
  </si>
  <si>
    <t>1500*19800*2+1700*19800*2</t>
    <phoneticPr fontId="11" type="noConversion"/>
  </si>
  <si>
    <t>19800*2400*8</t>
    <phoneticPr fontId="11" type="noConversion"/>
  </si>
  <si>
    <t>출입문</t>
    <phoneticPr fontId="11" type="noConversion"/>
  </si>
  <si>
    <t>출입문및로비</t>
    <phoneticPr fontId="11" type="noConversion"/>
  </si>
  <si>
    <t>-1800*2100*48-1.5*2.4*2-1.7*2.4*2</t>
    <phoneticPr fontId="11" type="noConversion"/>
  </si>
  <si>
    <t>-(1665*2560*31)</t>
    <phoneticPr fontId="11" type="noConversion"/>
  </si>
  <si>
    <t>5200*2400*3+4800*2400*4+4900*2400*6</t>
    <phoneticPr fontId="11" type="noConversion"/>
  </si>
  <si>
    <t>900*2100*7*149</t>
    <phoneticPr fontId="11" type="noConversion"/>
  </si>
  <si>
    <t>900*2100*8*149</t>
    <phoneticPr fontId="11" type="noConversion"/>
  </si>
  <si>
    <t>(5200+4950)*2*2400*6+(4800+4950)*2*2400*8+(4900+4950)*2*2400*16+3.3*5.2*2+6.6*5.2*2</t>
    <phoneticPr fontId="11" type="noConversion"/>
  </si>
  <si>
    <t>-1200*2100*48-900*2100*32-1000*2100*31</t>
    <phoneticPr fontId="11" type="noConversion"/>
  </si>
  <si>
    <t>가격정보</t>
    <phoneticPr fontId="11" type="noConversion"/>
  </si>
  <si>
    <t>가격정보</t>
    <phoneticPr fontId="11" type="noConversion"/>
  </si>
  <si>
    <t>가격정보</t>
    <phoneticPr fontId="11" type="noConversion"/>
  </si>
  <si>
    <t>전체</t>
    <phoneticPr fontId="11" type="noConversion"/>
  </si>
  <si>
    <t xml:space="preserve">모르타르타설 </t>
    <phoneticPr fontId="100" type="noConversion"/>
  </si>
  <si>
    <t>-화장실</t>
    <phoneticPr fontId="11" type="noConversion"/>
  </si>
  <si>
    <t>소계</t>
    <phoneticPr fontId="11" type="noConversion"/>
  </si>
  <si>
    <t>-1.665*2.56*31*50</t>
    <phoneticPr fontId="11" type="noConversion"/>
  </si>
  <si>
    <t>19800*4+(6000+3000)*2</t>
    <phoneticPr fontId="11" type="noConversion"/>
  </si>
  <si>
    <t>보일러관설치</t>
    <phoneticPr fontId="11" type="noConversion"/>
  </si>
  <si>
    <t>(1200+2100)*2*2*46+(1200+700)*2*2+(1200+1400)*2*2</t>
    <phoneticPr fontId="11" type="noConversion"/>
  </si>
  <si>
    <t>도장전바탕만들기</t>
    <phoneticPr fontId="100" type="noConversion"/>
  </si>
  <si>
    <t xml:space="preserve">수성페인트롤러칠(2회) </t>
    <phoneticPr fontId="100" type="noConversion"/>
  </si>
  <si>
    <t xml:space="preserve">대변기설치 </t>
    <phoneticPr fontId="100" type="noConversion"/>
  </si>
  <si>
    <t xml:space="preserve">도기세면기설치 </t>
    <phoneticPr fontId="100" type="noConversion"/>
  </si>
  <si>
    <t xml:space="preserve">욕조수전-샤워헤드걸이 </t>
    <phoneticPr fontId="100" type="noConversion"/>
  </si>
  <si>
    <t xml:space="preserve">세면기수전 </t>
    <phoneticPr fontId="100" type="noConversion"/>
  </si>
  <si>
    <t xml:space="preserve">화장경-600*900 </t>
    <phoneticPr fontId="100" type="noConversion"/>
  </si>
  <si>
    <t xml:space="preserve">수건걸이 520*485 </t>
    <phoneticPr fontId="100" type="noConversion"/>
  </si>
  <si>
    <t xml:space="preserve">휴지걸이 </t>
    <phoneticPr fontId="100" type="noConversion"/>
  </si>
  <si>
    <t xml:space="preserve">비누대,컵대 </t>
    <phoneticPr fontId="100" type="noConversion"/>
  </si>
  <si>
    <t xml:space="preserve">선반대 </t>
    <phoneticPr fontId="100" type="noConversion"/>
  </si>
  <si>
    <t>욕실수납장 파티클보드 800*500</t>
    <phoneticPr fontId="100" type="noConversion"/>
  </si>
  <si>
    <t xml:space="preserve">유리파티션 </t>
    <phoneticPr fontId="100" type="noConversion"/>
  </si>
  <si>
    <t xml:space="preserve">타일-바탕고르기-벽 </t>
    <phoneticPr fontId="100" type="noConversion"/>
  </si>
  <si>
    <t xml:space="preserve">타일-바탕고르기-바닥 </t>
    <phoneticPr fontId="100" type="noConversion"/>
  </si>
  <si>
    <t xml:space="preserve">타일압착붙임250*400 벽면 </t>
    <phoneticPr fontId="100" type="noConversion"/>
  </si>
  <si>
    <t xml:space="preserve">타일압착붙임 300*300 바닥면 </t>
    <phoneticPr fontId="100" type="noConversion"/>
  </si>
  <si>
    <t xml:space="preserve">타일압착붙임 200*200 외부바닥 </t>
    <phoneticPr fontId="100" type="noConversion"/>
  </si>
  <si>
    <t xml:space="preserve">smc천정재설치 </t>
    <phoneticPr fontId="100" type="noConversion"/>
  </si>
  <si>
    <t xml:space="preserve">석고판붙임-벽 </t>
    <phoneticPr fontId="100" type="noConversion"/>
  </si>
  <si>
    <t xml:space="preserve">텍스설치 -천정 </t>
    <phoneticPr fontId="100" type="noConversion"/>
  </si>
  <si>
    <t xml:space="preserve">걸레받이 </t>
    <phoneticPr fontId="100" type="noConversion"/>
  </si>
  <si>
    <t xml:space="preserve">도배 </t>
    <phoneticPr fontId="100" type="noConversion"/>
  </si>
  <si>
    <r>
      <t>창호떼내기- 1.5~3.5m</t>
    </r>
    <r>
      <rPr>
        <vertAlign val="superscript"/>
        <sz val="9"/>
        <rFont val="맑은 고딕"/>
        <family val="3"/>
        <charset val="129"/>
        <scheme val="minor"/>
      </rPr>
      <t>2</t>
    </r>
    <r>
      <rPr>
        <sz val="9"/>
        <rFont val="맑은 고딕"/>
        <family val="3"/>
        <charset val="129"/>
        <scheme val="minor"/>
      </rPr>
      <t xml:space="preserve"> </t>
    </r>
    <phoneticPr fontId="100" type="noConversion"/>
  </si>
  <si>
    <r>
      <t>창호설치 1200*2100*110 1.5~3.5m</t>
    </r>
    <r>
      <rPr>
        <vertAlign val="superscript"/>
        <sz val="9"/>
        <rFont val="맑은 고딕"/>
        <family val="3"/>
        <charset val="129"/>
        <scheme val="minor"/>
      </rPr>
      <t>2</t>
    </r>
    <r>
      <rPr>
        <sz val="9"/>
        <rFont val="맑은 고딕"/>
        <family val="3"/>
        <charset val="129"/>
        <scheme val="minor"/>
      </rPr>
      <t xml:space="preserve"> </t>
    </r>
    <phoneticPr fontId="100" type="noConversion"/>
  </si>
  <si>
    <r>
      <t>창호설치1200*1400*110 1.5~3.5m</t>
    </r>
    <r>
      <rPr>
        <vertAlign val="superscript"/>
        <sz val="9"/>
        <rFont val="맑은 고딕"/>
        <family val="3"/>
        <charset val="129"/>
        <scheme val="minor"/>
      </rPr>
      <t>2</t>
    </r>
    <r>
      <rPr>
        <sz val="9"/>
        <rFont val="맑은 고딕"/>
        <family val="3"/>
        <charset val="129"/>
        <scheme val="minor"/>
      </rPr>
      <t xml:space="preserve"> </t>
    </r>
    <phoneticPr fontId="100" type="noConversion"/>
  </si>
  <si>
    <r>
      <t>창호설치1200*700*110 1.5m</t>
    </r>
    <r>
      <rPr>
        <vertAlign val="superscript"/>
        <sz val="9"/>
        <rFont val="맑은 고딕"/>
        <family val="3"/>
        <charset val="129"/>
        <scheme val="minor"/>
      </rPr>
      <t>2</t>
    </r>
    <r>
      <rPr>
        <sz val="9"/>
        <rFont val="맑은 고딕"/>
        <family val="3"/>
        <charset val="129"/>
        <scheme val="minor"/>
      </rPr>
      <t xml:space="preserve"> 이하 </t>
    </r>
    <phoneticPr fontId="100" type="noConversion"/>
  </si>
  <si>
    <t xml:space="preserve">문및문틀설치-샤워실 </t>
    <phoneticPr fontId="100" type="noConversion"/>
  </si>
  <si>
    <t xml:space="preserve">방화문설치900*2100 </t>
    <phoneticPr fontId="100" type="noConversion"/>
  </si>
  <si>
    <t xml:space="preserve">방화문설치1500*2100 </t>
    <phoneticPr fontId="100" type="noConversion"/>
  </si>
  <si>
    <t xml:space="preserve">도어록설치 </t>
    <phoneticPr fontId="100" type="noConversion"/>
  </si>
  <si>
    <t xml:space="preserve">창문틀주위충전 </t>
    <phoneticPr fontId="100" type="noConversion"/>
  </si>
  <si>
    <t xml:space="preserve">바닥재깔기-데코타일 </t>
    <phoneticPr fontId="100" type="noConversion"/>
  </si>
  <si>
    <t xml:space="preserve">바닥재깔기-장판 2.2mm </t>
    <phoneticPr fontId="100" type="noConversion"/>
  </si>
  <si>
    <t xml:space="preserve">구조물헐기-무근-벽체 </t>
    <phoneticPr fontId="100" type="noConversion"/>
  </si>
  <si>
    <t xml:space="preserve">구조물헐기-무근-바닥 </t>
    <phoneticPr fontId="100" type="noConversion"/>
  </si>
  <si>
    <t>거울설치 600*900</t>
    <phoneticPr fontId="100" type="noConversion"/>
  </si>
  <si>
    <t xml:space="preserve">천정점검구설치 450*450 </t>
    <phoneticPr fontId="100" type="noConversion"/>
  </si>
  <si>
    <t xml:space="preserve">도막방수 비노출공법(바닥) </t>
    <phoneticPr fontId="100" type="noConversion"/>
  </si>
  <si>
    <t>마감미장 10</t>
    <phoneticPr fontId="100" type="noConversion"/>
  </si>
  <si>
    <t xml:space="preserve">벽부형옷걸이 </t>
    <phoneticPr fontId="100" type="noConversion"/>
  </si>
  <si>
    <t xml:space="preserve">연질관배관 T.S식접합-하수 100mm </t>
    <phoneticPr fontId="100" type="noConversion"/>
  </si>
  <si>
    <t xml:space="preserve">연질관배관 T.S식접합-오수 75mm </t>
    <phoneticPr fontId="100" type="noConversion"/>
  </si>
  <si>
    <t xml:space="preserve">벽돌운반-2층 </t>
    <phoneticPr fontId="100" type="noConversion"/>
  </si>
  <si>
    <t xml:space="preserve">벽돌운반-3층 </t>
    <phoneticPr fontId="100" type="noConversion"/>
  </si>
  <si>
    <t xml:space="preserve">플렉시블덕트설치 100mm </t>
    <phoneticPr fontId="100" type="noConversion"/>
  </si>
  <si>
    <t xml:space="preserve">경량철골천정틀 clip-bar H:1m미만  </t>
    <phoneticPr fontId="100" type="noConversion"/>
  </si>
  <si>
    <t xml:space="preserve">경량철골천정틀 철거 </t>
    <phoneticPr fontId="100" type="noConversion"/>
  </si>
  <si>
    <t>물가정보</t>
    <phoneticPr fontId="11" type="noConversion"/>
  </si>
  <si>
    <t>물가정보</t>
    <phoneticPr fontId="11" type="noConversion"/>
  </si>
  <si>
    <t xml:space="preserve"> 직접노무비의 9.7%</t>
    <phoneticPr fontId="11" type="noConversion"/>
  </si>
  <si>
    <t>노무비의 3.9%</t>
    <phoneticPr fontId="11" type="noConversion"/>
  </si>
  <si>
    <t>직접재료비＋노무비의 4.8%</t>
    <phoneticPr fontId="11" type="noConversion"/>
  </si>
  <si>
    <t>노임＋경비＋일반관리비의 12.2432%</t>
    <phoneticPr fontId="11" type="noConversion"/>
  </si>
  <si>
    <t>재료비＋직노＋산출경비의 0.3%</t>
    <phoneticPr fontId="11" type="noConversion"/>
  </si>
  <si>
    <t>재료비 + 노임＋경비의 6%</t>
    <phoneticPr fontId="11" type="noConversion"/>
  </si>
  <si>
    <t>71.+76.6</t>
    <phoneticPr fontId="11" type="noConversion"/>
  </si>
  <si>
    <t>2017하반기노임</t>
    <phoneticPr fontId="11" type="noConversion"/>
  </si>
  <si>
    <r>
      <t>창호떼내기- 1.5m</t>
    </r>
    <r>
      <rPr>
        <vertAlign val="superscript"/>
        <sz val="9"/>
        <rFont val="맑은 고딕"/>
        <family val="3"/>
        <charset val="129"/>
        <scheme val="minor"/>
      </rPr>
      <t>2</t>
    </r>
    <r>
      <rPr>
        <sz val="9"/>
        <rFont val="맑은 고딕"/>
        <family val="3"/>
        <charset val="129"/>
        <scheme val="minor"/>
      </rPr>
      <t xml:space="preserve">  미만</t>
    </r>
    <phoneticPr fontId="100" type="noConversion"/>
  </si>
  <si>
    <t>인건비의 2%</t>
    <phoneticPr fontId="100" type="noConversion"/>
  </si>
  <si>
    <t>EA</t>
    <phoneticPr fontId="11" type="noConversion"/>
  </si>
  <si>
    <t>ALC블록쌓기-150T(발수)</t>
    <phoneticPr fontId="100" type="noConversion"/>
  </si>
  <si>
    <t>600*400*120T</t>
    <phoneticPr fontId="100" type="noConversion"/>
  </si>
  <si>
    <t xml:space="preserve">ALC블록쌓기-120T(발수) </t>
    <phoneticPr fontId="100" type="noConversion"/>
  </si>
  <si>
    <t>일위51호표</t>
    <phoneticPr fontId="100" type="noConversion"/>
  </si>
  <si>
    <t>일위52호표</t>
    <phoneticPr fontId="100" type="noConversion"/>
  </si>
  <si>
    <t>일위53호표</t>
    <phoneticPr fontId="100" type="noConversion"/>
  </si>
  <si>
    <t>일위54호표</t>
    <phoneticPr fontId="100" type="noConversion"/>
  </si>
  <si>
    <t>일위55호표</t>
    <phoneticPr fontId="100" type="noConversion"/>
  </si>
  <si>
    <t>일위56호표</t>
    <phoneticPr fontId="100" type="noConversion"/>
  </si>
  <si>
    <t>일위57호표</t>
    <phoneticPr fontId="100" type="noConversion"/>
  </si>
  <si>
    <t>일위58호표</t>
    <phoneticPr fontId="100" type="noConversion"/>
  </si>
  <si>
    <t>하도급지급보증수수료</t>
    <phoneticPr fontId="11" type="noConversion"/>
  </si>
  <si>
    <t>(재료비+직접노무비의)0.081%</t>
    <phoneticPr fontId="11" type="noConversion"/>
  </si>
  <si>
    <t xml:space="preserve">공    사    금    액 </t>
    <phoneticPr fontId="100" type="noConversion"/>
  </si>
  <si>
    <t>예    정    공    정    표</t>
    <phoneticPr fontId="11" type="noConversion"/>
  </si>
  <si>
    <t>공       종</t>
    <phoneticPr fontId="11" type="noConversion"/>
  </si>
  <si>
    <t>1일</t>
    <phoneticPr fontId="11" type="noConversion"/>
  </si>
  <si>
    <t>2일</t>
  </si>
  <si>
    <t>3일</t>
  </si>
  <si>
    <t>4일</t>
  </si>
  <si>
    <t>5일</t>
  </si>
  <si>
    <t>6일</t>
  </si>
  <si>
    <t>7일</t>
  </si>
  <si>
    <t>8일</t>
  </si>
  <si>
    <t>9일</t>
  </si>
  <si>
    <t>10일</t>
  </si>
  <si>
    <t>11일</t>
  </si>
  <si>
    <t>12일</t>
  </si>
  <si>
    <t>13일</t>
  </si>
  <si>
    <t>14일</t>
  </si>
  <si>
    <t>15일</t>
  </si>
  <si>
    <t>16일</t>
  </si>
  <si>
    <t>17일</t>
  </si>
  <si>
    <t>18일</t>
  </si>
  <si>
    <t>19일</t>
  </si>
  <si>
    <t>20일</t>
  </si>
  <si>
    <t>21일</t>
  </si>
  <si>
    <t>22일</t>
  </si>
  <si>
    <t>23일</t>
  </si>
  <si>
    <t>24일</t>
  </si>
  <si>
    <t>25일</t>
  </si>
  <si>
    <t>26일</t>
  </si>
  <si>
    <t>27일</t>
  </si>
  <si>
    <t>28일</t>
  </si>
  <si>
    <t>29일</t>
  </si>
  <si>
    <t>30일</t>
  </si>
  <si>
    <t>31일</t>
  </si>
  <si>
    <t>32일</t>
  </si>
  <si>
    <t>33일</t>
  </si>
  <si>
    <t>34일</t>
  </si>
  <si>
    <t>35일</t>
  </si>
  <si>
    <t>36일</t>
  </si>
  <si>
    <t>37일</t>
  </si>
  <si>
    <t>38일</t>
  </si>
  <si>
    <t>39일</t>
  </si>
  <si>
    <t>40일</t>
  </si>
  <si>
    <t>41일</t>
  </si>
  <si>
    <t>42일</t>
  </si>
  <si>
    <t>43일</t>
  </si>
  <si>
    <t>44일</t>
  </si>
  <si>
    <t>45일</t>
  </si>
  <si>
    <t>46일</t>
  </si>
  <si>
    <t>47일</t>
  </si>
  <si>
    <t>48일</t>
  </si>
  <si>
    <t>49일</t>
  </si>
  <si>
    <t>50일</t>
  </si>
  <si>
    <t>51일</t>
  </si>
  <si>
    <t>52일</t>
  </si>
  <si>
    <t>53일</t>
  </si>
  <si>
    <t>54일</t>
  </si>
  <si>
    <t>55일</t>
  </si>
  <si>
    <t>56일</t>
  </si>
  <si>
    <t>57일</t>
  </si>
  <si>
    <t>58일</t>
  </si>
  <si>
    <t>59일</t>
  </si>
  <si>
    <t>60일</t>
  </si>
  <si>
    <t>비고</t>
    <phoneticPr fontId="11" type="noConversion"/>
  </si>
  <si>
    <t>자재발주 및 검수</t>
    <phoneticPr fontId="11" type="noConversion"/>
  </si>
  <si>
    <t>철거</t>
    <phoneticPr fontId="11" type="noConversion"/>
  </si>
  <si>
    <t>하수및상수공사</t>
    <phoneticPr fontId="11" type="noConversion"/>
  </si>
  <si>
    <t>보일러공사</t>
    <phoneticPr fontId="11" type="noConversion"/>
  </si>
  <si>
    <t>블럭쌍기</t>
    <phoneticPr fontId="11" type="noConversion"/>
  </si>
  <si>
    <t>타일공사</t>
    <phoneticPr fontId="11" type="noConversion"/>
  </si>
  <si>
    <t>페인트공사</t>
    <phoneticPr fontId="11" type="noConversion"/>
  </si>
  <si>
    <t>벽지공사</t>
    <phoneticPr fontId="11" type="noConversion"/>
  </si>
  <si>
    <t>바닥장판</t>
    <phoneticPr fontId="11" type="noConversion"/>
  </si>
  <si>
    <t>도기설치</t>
    <phoneticPr fontId="11" type="noConversion"/>
  </si>
  <si>
    <t>수전금구설치</t>
    <phoneticPr fontId="11" type="noConversion"/>
  </si>
  <si>
    <t>창호설치</t>
    <phoneticPr fontId="11" type="noConversion"/>
  </si>
  <si>
    <t>완료및검사</t>
    <phoneticPr fontId="11" type="noConversion"/>
  </si>
  <si>
    <t>사무국장</t>
    <phoneticPr fontId="11" type="noConversion"/>
  </si>
  <si>
    <t>수련원장</t>
    <phoneticPr fontId="11" type="noConversion"/>
  </si>
  <si>
    <t>심사자</t>
  </si>
  <si>
    <t>설계자</t>
  </si>
  <si>
    <t>설계</t>
  </si>
  <si>
    <t>심사</t>
  </si>
  <si>
    <t>2017년도</t>
    <phoneticPr fontId="11" type="noConversion"/>
  </si>
  <si>
    <t>공
사
금
액</t>
    <phoneticPr fontId="11" type="noConversion"/>
  </si>
  <si>
    <t>도급공사비</t>
    <phoneticPr fontId="11" type="noConversion"/>
  </si>
  <si>
    <t>관급자재비</t>
    <phoneticPr fontId="11" type="noConversion"/>
  </si>
  <si>
    <t>해당없음</t>
    <phoneticPr fontId="11" type="noConversion"/>
  </si>
  <si>
    <t>총공사금액</t>
    <phoneticPr fontId="11" type="noConversion"/>
  </si>
  <si>
    <t>경기도 용인시 처인구 양지면 죽양대로 2071번길 50 청소년수련원</t>
    <phoneticPr fontId="11" type="noConversion"/>
  </si>
  <si>
    <t>청소년수련원 객실정비공사</t>
    <phoneticPr fontId="11" type="noConversion"/>
  </si>
  <si>
    <t>청소년수련원 2~3층 객실정비</t>
    <phoneticPr fontId="11" type="noConversion"/>
  </si>
  <si>
    <t xml:space="preserve">○  공 사기 간 : </t>
    <phoneticPr fontId="11" type="noConversion"/>
  </si>
  <si>
    <t xml:space="preserve">  ○  개        요 : </t>
    <phoneticPr fontId="11" type="noConversion"/>
  </si>
  <si>
    <t xml:space="preserve">  ○  위        치 : </t>
    <phoneticPr fontId="11" type="noConversion"/>
  </si>
  <si>
    <t>착수일로부터 60일간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</si>
</sst>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2">
    <numFmt numFmtId="5" formatCode="&quot;₩&quot;#,##0;\-&quot;₩&quot;#,##0"/>
    <numFmt numFmtId="7" formatCode="&quot;₩&quot;#,##0.00;\-&quot;₩&quot;#,##0.00"/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24" formatCode="\$#,##0_);[Red]\(\$#,##0\)"/>
    <numFmt numFmtId="176" formatCode="#."/>
    <numFmt numFmtId="177" formatCode="0.000"/>
    <numFmt numFmtId="178" formatCode="_ * #,##0.00_ ;_ * \-#,##0.00_ ;_ * &quot;-&quot;??_ ;_ @_ "/>
    <numFmt numFmtId="179" formatCode="#,##0.00_ "/>
    <numFmt numFmtId="180" formatCode="#,##0_ "/>
    <numFmt numFmtId="181" formatCode="_ * #,##0_ ;_ * \-#,##0_ ;_ * &quot;-&quot;_ ;_ @_ "/>
    <numFmt numFmtId="182" formatCode="#,##0.000"/>
    <numFmt numFmtId="183" formatCode="&quot;$&quot;#,##0_);\(&quot;$&quot;#,##0\)"/>
    <numFmt numFmtId="184" formatCode="#,##0.00000;[Red]#,##0.00000"/>
    <numFmt numFmtId="185" formatCode="#,##0.00\ &quot;Esc.&quot;;[Red]\-#,##0.00\ &quot;Esc.&quot;"/>
    <numFmt numFmtId="186" formatCode="_ * #,##0.00_ ;_ * &quot;₩&quot;&quot;₩&quot;&quot;₩&quot;&quot;₩&quot;&quot;₩&quot;&quot;₩&quot;&quot;₩&quot;\-#,##0.00_ ;_ * &quot;-&quot;??_ ;_ @_ "/>
    <numFmt numFmtId="187" formatCode="&quot;₩&quot;#,##0;[Red]&quot;₩&quot;&quot;₩&quot;&quot;₩&quot;&quot;₩&quot;&quot;₩&quot;&quot;₩&quot;&quot;₩&quot;&quot;₩&quot;\-#,##0"/>
    <numFmt numFmtId="188" formatCode="0.0%"/>
    <numFmt numFmtId="189" formatCode="#0.00%"/>
    <numFmt numFmtId="190" formatCode="&quot;₩&quot;#,##0;[Red]&quot;₩&quot;\-&quot;₩&quot;#,##0"/>
    <numFmt numFmtId="191" formatCode="#,##0\ &quot;일&quot;\ \ \ "/>
    <numFmt numFmtId="192" formatCode="&quot;₩&quot;#,##0.00;&quot;₩&quot;\-#,##0.00"/>
    <numFmt numFmtId="193" formatCode="#,##0_);[Red]\(#,##0\)"/>
    <numFmt numFmtId="194" formatCode="0_);[Red]\(0\)"/>
    <numFmt numFmtId="195" formatCode="#,##0.00;[Red]&quot;-&quot;#,##0.00"/>
    <numFmt numFmtId="196" formatCode="#,##0;[Red]#,##0"/>
    <numFmt numFmtId="197" formatCode="@&quot; LINE&quot;"/>
    <numFmt numFmtId="198" formatCode="#,##0.0_ ;[Red]\-#,##0.0\ "/>
    <numFmt numFmtId="199" formatCode="_ &quot;₩&quot;* #,##0.00_ ;_ &quot;₩&quot;* &quot;₩&quot;\!\-#,##0.00_ ;_ &quot;₩&quot;* &quot;-&quot;??_ ;_ @_ "/>
    <numFmt numFmtId="200" formatCode="#,##0.00;&quot;-&quot;#,##0.00"/>
    <numFmt numFmtId="201" formatCode="0_ "/>
    <numFmt numFmtId="202" formatCode="#,##0_ ;[Red]\-#,##0\ "/>
    <numFmt numFmtId="203" formatCode="0.00\ &quot;)&quot;"/>
    <numFmt numFmtId="204" formatCode="0.00\ &quot;)]&quot;"/>
    <numFmt numFmtId="205" formatCode="#.00"/>
    <numFmt numFmtId="206" formatCode="#,##0;&quot;-&quot;#,##0"/>
    <numFmt numFmtId="207" formatCode="0.000\ &quot;²&quot;"/>
    <numFmt numFmtId="208" formatCode="&quot;(&quot;\ 0.00"/>
    <numFmt numFmtId="209" formatCode="&quot;[(&quot;\ 0.00"/>
    <numFmt numFmtId="210" formatCode="&quot;&lt;&quot;#,##0&quot;&gt;&quot;"/>
    <numFmt numFmtId="211" formatCode="&quot;₩&quot;#,##0;[Red]&quot;₩&quot;\-#,##0"/>
    <numFmt numFmtId="212" formatCode="#,##0_);[Red]&quot;₩&quot;\!\-#,##0"/>
    <numFmt numFmtId="213" formatCode="_ &quot;₩&quot;* #,##0_ ;_ &quot;₩&quot;* \-#,##0_ ;_ &quot;₩&quot;* &quot;-&quot;_ ;_ @_ "/>
    <numFmt numFmtId="214" formatCode="_ &quot;₩&quot;* #,##0.00_ ;_ &quot;₩&quot;* \-#,##0.00_ ;_ &quot;₩&quot;* &quot;-&quot;??_ ;_ @_ "/>
    <numFmt numFmtId="215" formatCode="_-* #,##0\ &quot;F&quot;_-;\-* #,##0\ &quot;F&quot;_-;_-* &quot;-&quot;\ &quot;F&quot;_-;_-@_-"/>
    <numFmt numFmtId="216" formatCode="0\ &quot;EA&quot;"/>
    <numFmt numFmtId="217" formatCode="#,##0.000_ ;[Red]\-#,##0.000\ "/>
    <numFmt numFmtId="218" formatCode="0\ &quot;t&quot;"/>
    <numFmt numFmtId="219" formatCode="_ * #,##0.0_ ;_ * \-#,##0.0_ ;_ * &quot;-&quot;??_ ;_ @_ "/>
    <numFmt numFmtId="220" formatCode="0.000&quot; ㎥&quot;"/>
    <numFmt numFmtId="221" formatCode="&quot;₩&quot;#,##0;[Red]&quot;₩&quot;&quot;₩&quot;\-#,##0"/>
    <numFmt numFmtId="222" formatCode="0.000%"/>
    <numFmt numFmtId="223" formatCode="&quot;$&quot;#,##0.00_);\(&quot;$&quot;#,##0.00\)"/>
    <numFmt numFmtId="224" formatCode="yyyy\-mm\-dd\ hh:mm:ss\.ss"/>
    <numFmt numFmtId="225" formatCode="&quot;₩&quot;&quot;₩&quot;&quot;₩&quot;&quot;₩&quot;&quot;₩&quot;&quot;₩&quot;&quot;₩&quot;&quot;₩&quot;&quot;₩&quot;\$#,##0_);[Red]&quot;₩&quot;&quot;₩&quot;&quot;₩&quot;&quot;₩&quot;&quot;₩&quot;&quot;₩&quot;&quot;₩&quot;&quot;₩&quot;&quot;₩&quot;\(&quot;₩&quot;&quot;₩&quot;&quot;₩&quot;&quot;₩&quot;&quot;₩&quot;&quot;₩&quot;&quot;₩&quot;&quot;₩&quot;&quot;₩&quot;\$#,##0&quot;₩&quot;&quot;₩&quot;&quot;₩&quot;&quot;₩&quot;&quot;₩&quot;&quot;₩&quot;&quot;₩&quot;&quot;₩&quot;&quot;₩&quot;\)"/>
    <numFmt numFmtId="226" formatCode="&quot;$&quot;#,##0_);[Red]\(&quot;$&quot;#,##0\)"/>
    <numFmt numFmtId="227" formatCode="&quot;?#,##0;[Red]\-&quot;&quot;?&quot;#,##0"/>
    <numFmt numFmtId="228" formatCode="_-[$€-2]* #,##0.00_-;&quot;₩&quot;\!\-[$€-2]* #,##0.00_-;_-[$€-2]* &quot;-&quot;??_-"/>
    <numFmt numFmtId="229" formatCode="\ "/>
    <numFmt numFmtId="230" formatCode="0.0"/>
    <numFmt numFmtId="231" formatCode="_-* #,##0.000_-;\-* #,##0.000_-;_-* &quot;-&quot;_-;_-@_-"/>
    <numFmt numFmtId="232" formatCode="0.0_ "/>
    <numFmt numFmtId="233" formatCode="0;[Red]0"/>
    <numFmt numFmtId="234" formatCode="#,##0;[Red]&quot;-&quot;#,##0"/>
    <numFmt numFmtId="235" formatCode="mm&quot;월&quot;\ dd&quot;일&quot;"/>
    <numFmt numFmtId="236" formatCode="0.00_);[Red]\(0.00\)"/>
    <numFmt numFmtId="237" formatCode="0.0000"/>
    <numFmt numFmtId="238" formatCode="000\-000"/>
    <numFmt numFmtId="239" formatCode="&quot;₩&quot;#,##0;&quot;₩&quot;&quot;₩&quot;&quot;₩&quot;&quot;₩&quot;\-#,##0"/>
    <numFmt numFmtId="240" formatCode="&quot;₩&quot;#,##0.00;&quot;₩&quot;&quot;₩&quot;&quot;₩&quot;&quot;₩&quot;\-#,##0.00"/>
    <numFmt numFmtId="241" formatCode=".000"/>
    <numFmt numFmtId="242" formatCode="&quot;₩&quot;#,##0;[Red]&quot;₩&quot;&quot;₩&quot;&quot;₩&quot;&quot;₩&quot;\-#,##0"/>
    <numFmt numFmtId="243" formatCode="0,###,000"/>
    <numFmt numFmtId="244" formatCode="#,##0.000\ &quot;㎥ &quot;"/>
    <numFmt numFmtId="245" formatCode="#,##0.000\ &quot;㎏ &quot;"/>
    <numFmt numFmtId="246" formatCode="#,##0.000\ &quot;㎡ &quot;"/>
    <numFmt numFmtId="247" formatCode="&quot;  &quot;@"/>
    <numFmt numFmtId="248" formatCode="#,##0.000\ &quot;m  &quot;"/>
    <numFmt numFmtId="249" formatCode="0.0000%"/>
    <numFmt numFmtId="250" formatCode="_-* #,##0;\-* #,##0;_-* &quot;-&quot;;_-@"/>
    <numFmt numFmtId="251" formatCode="#,##0.00;[Red]#,##0.00;&quot; &quot;"/>
    <numFmt numFmtId="252" formatCode="#,##0.0;[Red]#,##0.0;&quot; &quot;"/>
    <numFmt numFmtId="253" formatCode="#,##0&quot; 원&quot;"/>
    <numFmt numFmtId="254" formatCode="#,##0.00000"/>
    <numFmt numFmtId="255" formatCode="#,##0.0000;\-#,##0.0000"/>
    <numFmt numFmtId="256" formatCode="#,##0.0;\-#,##0.0"/>
    <numFmt numFmtId="257" formatCode="0_);\(0\)"/>
    <numFmt numFmtId="258" formatCode="_-* #,##0.0_-;\-* #,##0.0_-;_-* &quot;-&quot;??_-;_-@_-"/>
    <numFmt numFmtId="259" formatCode="_-* #,##0_-;\-* #,##0_-;_-* &quot;-&quot;??_-;_-@_-"/>
    <numFmt numFmtId="260" formatCode="_(&quot;RM&quot;* #,##0.00_);_(&quot;RM&quot;* \(#,##0.00\);_(&quot;RM&quot;* &quot;-&quot;??_);_(@_)"/>
    <numFmt numFmtId="261" formatCode="&quot;US$&quot;#,##0_);\(&quot;US$&quot;#,##0\)"/>
    <numFmt numFmtId="262" formatCode="&quot;US$&quot;#,##0_);[Red]\(&quot;US$&quot;#,##0\)"/>
    <numFmt numFmtId="263" formatCode="&quot;₩&quot;#,##0.00;[Red]&quot;₩&quot;\-#,##0.00"/>
    <numFmt numFmtId="264" formatCode="#,##0.0;[Red]&quot;-&quot;#,##0.0"/>
    <numFmt numFmtId="265" formatCode="_-* #,##0.00_-;\-* #,##0.00_-;_-* &quot;-&quot;_-;_-@_-"/>
    <numFmt numFmtId="266" formatCode="0.000_ "/>
    <numFmt numFmtId="267" formatCode="0.0000_ "/>
    <numFmt numFmtId="268" formatCode="0.00000_ "/>
    <numFmt numFmtId="269" formatCode="#,##0.000_ "/>
    <numFmt numFmtId="270" formatCode="&quot;₩&quot;#,##0"/>
    <numFmt numFmtId="271" formatCode="&quot;₩&quot;#,##0_);[Red]\(&quot;₩&quot;#,##0\)"/>
  </numFmts>
  <fonts count="172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0"/>
      <name val="바탕체"/>
      <family val="1"/>
      <charset val="129"/>
    </font>
    <font>
      <sz val="11"/>
      <name val="바탕체"/>
      <family val="1"/>
      <charset val="129"/>
    </font>
    <font>
      <sz val="10"/>
      <name val="돋움"/>
      <family val="3"/>
      <charset val="129"/>
    </font>
    <font>
      <sz val="12"/>
      <name val="바탕체"/>
      <family val="1"/>
      <charset val="129"/>
    </font>
    <font>
      <sz val="12"/>
      <name val="돋움체"/>
      <family val="3"/>
      <charset val="129"/>
    </font>
    <font>
      <sz val="10"/>
      <name val="MS Sans Serif"/>
      <family val="2"/>
    </font>
    <font>
      <sz val="10"/>
      <name val="굴림체"/>
      <family val="3"/>
      <charset val="129"/>
    </font>
    <font>
      <sz val="12"/>
      <name val="Times New Roman"/>
      <family val="1"/>
    </font>
    <font>
      <sz val="1"/>
      <color indexed="0"/>
      <name val="Courier"/>
      <family val="3"/>
    </font>
    <font>
      <sz val="9"/>
      <name val="바탕체"/>
      <family val="1"/>
      <charset val="129"/>
    </font>
    <font>
      <sz val="1"/>
      <color indexed="8"/>
      <name val="Courier"/>
      <family val="3"/>
    </font>
    <font>
      <u/>
      <sz val="11"/>
      <color indexed="36"/>
      <name val="돋움"/>
      <family val="3"/>
      <charset val="129"/>
    </font>
    <font>
      <sz val="11"/>
      <name val="굴림체"/>
      <family val="3"/>
      <charset val="129"/>
    </font>
    <font>
      <sz val="12"/>
      <name val="뼻뮝"/>
      <family val="1"/>
      <charset val="129"/>
    </font>
    <font>
      <sz val="10"/>
      <name val="Arial"/>
      <family val="2"/>
    </font>
    <font>
      <sz val="10"/>
      <name val="명조"/>
      <family val="3"/>
      <charset val="129"/>
    </font>
    <font>
      <sz val="12"/>
      <name val="¹ÙÅÁÃ¼"/>
      <family val="1"/>
      <charset val="129"/>
    </font>
    <font>
      <sz val="12"/>
      <name val="¹UAAA¼"/>
      <family val="3"/>
      <charset val="129"/>
    </font>
    <font>
      <b/>
      <sz val="10"/>
      <name val="Helv"/>
      <family val="2"/>
    </font>
    <font>
      <sz val="10"/>
      <name val="MS Serif"/>
      <family val="1"/>
    </font>
    <font>
      <sz val="10"/>
      <name val="Times New Roman"/>
      <family val="1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Helv"/>
      <family val="2"/>
    </font>
    <font>
      <b/>
      <sz val="8"/>
      <color indexed="8"/>
      <name val="Helv"/>
      <family val="2"/>
    </font>
    <font>
      <sz val="8"/>
      <name val="바탕체"/>
      <family val="1"/>
      <charset val="129"/>
    </font>
    <font>
      <sz val="9"/>
      <name val="돋움"/>
      <family val="3"/>
      <charset val="129"/>
    </font>
    <font>
      <sz val="11"/>
      <name val="굴림"/>
      <family val="3"/>
      <charset val="129"/>
    </font>
    <font>
      <sz val="10"/>
      <name val="돋움체"/>
      <family val="3"/>
      <charset val="129"/>
    </font>
    <font>
      <sz val="13"/>
      <name val="돋움체"/>
      <family val="3"/>
      <charset val="129"/>
    </font>
    <font>
      <sz val="10"/>
      <name val="바탕체"/>
      <family val="1"/>
      <charset val="129"/>
    </font>
    <font>
      <sz val="12"/>
      <name val="굴림체"/>
      <family val="3"/>
      <charset val="129"/>
    </font>
    <font>
      <i/>
      <sz val="12"/>
      <name val="굴림체"/>
      <family val="3"/>
      <charset val="129"/>
    </font>
    <font>
      <sz val="10"/>
      <name val="Helv"/>
      <family val="2"/>
    </font>
    <font>
      <b/>
      <sz val="12"/>
      <name val="바탕체"/>
      <family val="1"/>
      <charset val="129"/>
    </font>
    <font>
      <sz val="11"/>
      <name val="Arial"/>
      <family val="2"/>
    </font>
    <font>
      <sz val="10"/>
      <name val="굴림"/>
      <family val="3"/>
      <charset val="129"/>
    </font>
    <font>
      <sz val="8"/>
      <name val="휴먼명조"/>
      <family val="3"/>
      <charset val="129"/>
    </font>
    <font>
      <sz val="10"/>
      <color indexed="18"/>
      <name val="가는으뜸체"/>
      <family val="1"/>
      <charset val="129"/>
    </font>
    <font>
      <b/>
      <sz val="10"/>
      <color indexed="18"/>
      <name val="휴먼SK태명조"/>
      <family val="3"/>
      <charset val="129"/>
    </font>
    <font>
      <sz val="12"/>
      <name val="궁서체"/>
      <family val="1"/>
      <charset val="129"/>
    </font>
    <font>
      <sz val="9.5"/>
      <name val="돋움"/>
      <family val="3"/>
      <charset val="129"/>
    </font>
    <font>
      <b/>
      <sz val="12"/>
      <name val="굴림"/>
      <family val="3"/>
      <charset val="129"/>
    </font>
    <font>
      <sz val="12"/>
      <name val="굴림"/>
      <family val="3"/>
      <charset val="129"/>
    </font>
    <font>
      <sz val="12"/>
      <color indexed="10"/>
      <name val="바탕체"/>
      <family val="1"/>
      <charset val="129"/>
    </font>
    <font>
      <sz val="10"/>
      <color indexed="12"/>
      <name val="돋움"/>
      <family val="3"/>
      <charset val="129"/>
    </font>
    <font>
      <sz val="9.6"/>
      <name val="돋움"/>
      <family val="3"/>
      <charset val="129"/>
    </font>
    <font>
      <b/>
      <sz val="11"/>
      <name val="Arial"/>
      <family val="2"/>
    </font>
    <font>
      <sz val="10"/>
      <name val="바탕"/>
      <family val="1"/>
      <charset val="129"/>
    </font>
    <font>
      <sz val="9"/>
      <color indexed="8"/>
      <name val="휴먼세명조"/>
      <family val="3"/>
      <charset val="129"/>
    </font>
    <font>
      <sz val="10"/>
      <color indexed="37"/>
      <name val="바탕"/>
      <family val="1"/>
      <charset val="129"/>
    </font>
    <font>
      <sz val="10"/>
      <name val="가는안상수체"/>
      <family val="3"/>
      <charset val="129"/>
    </font>
    <font>
      <sz val="10"/>
      <name val="궁서(English)"/>
      <family val="3"/>
      <charset val="129"/>
    </font>
    <font>
      <sz val="10"/>
      <color indexed="37"/>
      <name val="굴림"/>
      <family val="3"/>
      <charset val="129"/>
    </font>
    <font>
      <sz val="9"/>
      <name val="굴림"/>
      <family val="3"/>
      <charset val="129"/>
    </font>
    <font>
      <sz val="9"/>
      <name val="Arial"/>
      <family val="2"/>
    </font>
    <font>
      <sz val="10"/>
      <color indexed="37"/>
      <name val="휴먼명조"/>
      <family val="3"/>
      <charset val="129"/>
    </font>
    <font>
      <b/>
      <sz val="10"/>
      <color indexed="24"/>
      <name val="휴먼세명조"/>
      <family val="3"/>
      <charset val="129"/>
    </font>
    <font>
      <b/>
      <u val="doubleAccounting"/>
      <sz val="15"/>
      <name val="휴먼태명조"/>
      <family val="3"/>
      <charset val="129"/>
    </font>
    <font>
      <sz val="20"/>
      <name val="솔체"/>
      <family val="1"/>
      <charset val="129"/>
    </font>
    <font>
      <sz val="11"/>
      <name val="가는으뜸체"/>
      <family val="1"/>
      <charset val="129"/>
    </font>
    <font>
      <b/>
      <sz val="11"/>
      <name val="휴먼머리견출명조"/>
      <family val="3"/>
      <charset val="129"/>
    </font>
    <font>
      <sz val="10"/>
      <name val="휴먼세명조"/>
      <family val="3"/>
      <charset val="129"/>
    </font>
    <font>
      <sz val="7.5"/>
      <name val="돋움체"/>
      <family val="3"/>
      <charset val="129"/>
    </font>
    <font>
      <sz val="11"/>
      <color indexed="12"/>
      <name val="돋움"/>
      <family val="3"/>
      <charset val="129"/>
    </font>
    <font>
      <sz val="12"/>
      <color indexed="18"/>
      <name val="돋움체"/>
      <family val="3"/>
      <charset val="129"/>
    </font>
    <font>
      <sz val="11"/>
      <name val="μ¸¿o"/>
      <family val="3"/>
      <charset val="129"/>
    </font>
    <font>
      <b/>
      <sz val="11"/>
      <name val="돋움"/>
      <family val="3"/>
      <charset val="129"/>
    </font>
    <font>
      <u/>
      <sz val="8.5"/>
      <color indexed="36"/>
      <name val="바탕체"/>
      <family val="1"/>
      <charset val="129"/>
    </font>
    <font>
      <b/>
      <i/>
      <sz val="11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sz val="10"/>
      <name val="Univers (WN)"/>
      <family val="2"/>
    </font>
    <font>
      <u/>
      <sz val="8.5"/>
      <color indexed="12"/>
      <name val="바탕체"/>
      <family val="1"/>
      <charset val="129"/>
    </font>
    <font>
      <b/>
      <sz val="12"/>
      <name val="Book Antiqua"/>
      <family val="1"/>
    </font>
    <font>
      <b/>
      <sz val="8"/>
      <name val="Times New Roman"/>
      <family val="1"/>
    </font>
    <font>
      <sz val="18"/>
      <color indexed="12"/>
      <name val="MS Sans Serif"/>
      <family val="2"/>
    </font>
    <font>
      <b/>
      <u/>
      <sz val="13"/>
      <name val="굴림체"/>
      <family val="3"/>
      <charset val="129"/>
    </font>
    <font>
      <sz val="12"/>
      <name val="돋움"/>
      <family val="3"/>
      <charset val="129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u/>
      <sz val="9"/>
      <color indexed="36"/>
      <name val="돋움체"/>
      <family val="3"/>
      <charset val="129"/>
    </font>
    <font>
      <sz val="12"/>
      <color indexed="24"/>
      <name val="Arial"/>
      <family val="2"/>
    </font>
    <font>
      <b/>
      <sz val="18"/>
      <name val="Arial"/>
      <family val="2"/>
    </font>
    <font>
      <sz val="9"/>
      <color indexed="10"/>
      <name val="바탕체"/>
      <family val="1"/>
      <charset val="129"/>
    </font>
    <font>
      <sz val="11"/>
      <name val="돋움체"/>
      <family val="3"/>
      <charset val="129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System"/>
      <family val="2"/>
      <charset val="129"/>
    </font>
    <font>
      <sz val="9"/>
      <name val="굴림체"/>
      <family val="3"/>
      <charset val="129"/>
    </font>
    <font>
      <sz val="10"/>
      <color indexed="10"/>
      <name val="돋움체"/>
      <family val="3"/>
      <charset val="129"/>
    </font>
    <font>
      <sz val="11"/>
      <color indexed="8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9"/>
      <name val="돋움체"/>
      <family val="3"/>
      <charset val="129"/>
    </font>
    <font>
      <b/>
      <sz val="1"/>
      <color indexed="8"/>
      <name val="Courier"/>
      <family val="3"/>
    </font>
    <font>
      <sz val="12"/>
      <name val="명조"/>
      <family val="3"/>
      <charset val="129"/>
    </font>
    <font>
      <sz val="11"/>
      <color indexed="8"/>
      <name val="굴림체"/>
      <family val="3"/>
      <charset val="129"/>
    </font>
    <font>
      <b/>
      <sz val="12"/>
      <color indexed="16"/>
      <name val="굴림체"/>
      <family val="3"/>
      <charset val="129"/>
    </font>
    <font>
      <sz val="10"/>
      <color indexed="12"/>
      <name val="굴림체"/>
      <family val="3"/>
      <charset val="129"/>
    </font>
    <font>
      <sz val="12"/>
      <name val="견고딕"/>
      <family val="1"/>
      <charset val="129"/>
    </font>
    <font>
      <sz val="11"/>
      <color indexed="9"/>
      <name val="돋움"/>
      <family val="3"/>
      <charset val="129"/>
    </font>
    <font>
      <sz val="12"/>
      <name val="¹ÙÅÁÃ¼"/>
      <family val="1"/>
    </font>
    <font>
      <sz val="12"/>
      <name val="¹ÙÅÁÃ¼"/>
      <family val="3"/>
      <charset val="129"/>
    </font>
    <font>
      <sz val="10"/>
      <name val="Geneva"/>
      <family val="2"/>
    </font>
    <font>
      <u/>
      <sz val="10"/>
      <color indexed="12"/>
      <name val="Arial"/>
      <family val="2"/>
    </font>
    <font>
      <b/>
      <sz val="16"/>
      <name val="돋움"/>
      <family val="3"/>
      <charset val="129"/>
    </font>
    <font>
      <u/>
      <sz val="10"/>
      <color indexed="36"/>
      <name val="Arial"/>
      <family val="2"/>
    </font>
    <font>
      <b/>
      <sz val="24"/>
      <name val="바탕체"/>
      <family val="1"/>
      <charset val="129"/>
    </font>
    <font>
      <sz val="8"/>
      <name val="휴먼명조"/>
      <family val="3"/>
      <charset val="129"/>
    </font>
    <font>
      <sz val="10"/>
      <name val="가는안상수체"/>
      <family val="3"/>
      <charset val="129"/>
    </font>
    <font>
      <sz val="10"/>
      <color indexed="37"/>
      <name val="휴먼명조"/>
      <family val="3"/>
      <charset val="129"/>
    </font>
    <font>
      <b/>
      <sz val="8"/>
      <name val="바탕체"/>
      <family val="1"/>
      <charset val="129"/>
    </font>
    <font>
      <sz val="11"/>
      <color theme="1"/>
      <name val="맑은 고딕"/>
      <family val="3"/>
      <charset val="129"/>
      <scheme val="minor"/>
    </font>
    <font>
      <u/>
      <sz val="11"/>
      <color indexed="12"/>
      <name val="돋움"/>
      <family val="3"/>
      <charset val="129"/>
    </font>
    <font>
      <b/>
      <i/>
      <sz val="18"/>
      <color indexed="39"/>
      <name val="돋움체"/>
      <family val="3"/>
      <charset val="129"/>
    </font>
    <font>
      <sz val="20"/>
      <name val="HY울릉도M"/>
      <family val="1"/>
      <charset val="129"/>
    </font>
    <font>
      <sz val="24"/>
      <name val="HY울릉도M"/>
      <family val="1"/>
      <charset val="129"/>
    </font>
    <font>
      <sz val="8"/>
      <name val="HY울릉도M"/>
      <family val="1"/>
      <charset val="129"/>
    </font>
    <font>
      <sz val="2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vertAlign val="superscript"/>
      <sz val="9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b/>
      <sz val="9"/>
      <name val="맑은 고딕"/>
      <family val="3"/>
      <charset val="129"/>
      <scheme val="minor"/>
    </font>
    <font>
      <sz val="22"/>
      <name val="HY울릉도M"/>
      <family val="1"/>
      <charset val="129"/>
    </font>
    <font>
      <sz val="9"/>
      <name val="HY울릉도M"/>
      <family val="1"/>
      <charset val="129"/>
    </font>
    <font>
      <sz val="11"/>
      <name val="맑은 고딕"/>
      <family val="3"/>
      <charset val="129"/>
      <scheme val="major"/>
    </font>
    <font>
      <sz val="13"/>
      <name val="맑은 고딕"/>
      <family val="3"/>
      <charset val="129"/>
      <scheme val="major"/>
    </font>
    <font>
      <b/>
      <sz val="16"/>
      <name val="맑은 고딕"/>
      <family val="3"/>
      <charset val="129"/>
      <scheme val="major"/>
    </font>
    <font>
      <sz val="24"/>
      <name val="맑은 고딕"/>
      <family val="3"/>
      <charset val="129"/>
      <scheme val="major"/>
    </font>
    <font>
      <b/>
      <sz val="13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20"/>
        <bgColor indexed="2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9"/>
      </right>
      <top style="thin">
        <color indexed="8"/>
      </top>
      <bottom style="medium">
        <color indexed="9"/>
      </bottom>
      <diagonal/>
    </border>
    <border>
      <left style="thin">
        <color indexed="9"/>
      </left>
      <right style="medium">
        <color indexed="63"/>
      </right>
      <top style="thin">
        <color indexed="9"/>
      </top>
      <bottom style="medium">
        <color indexed="63"/>
      </bottom>
      <diagonal/>
    </border>
    <border>
      <left style="thin">
        <color indexed="8"/>
      </left>
      <right style="medium">
        <color indexed="9"/>
      </right>
      <top style="thin">
        <color indexed="8"/>
      </top>
      <bottom style="medium">
        <color indexed="9"/>
      </bottom>
      <diagonal/>
    </border>
    <border>
      <left style="thin">
        <color indexed="9"/>
      </left>
      <right style="medium">
        <color indexed="63"/>
      </right>
      <top style="thin">
        <color indexed="9"/>
      </top>
      <bottom style="thin">
        <color indexed="63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224">
    <xf numFmtId="0" fontId="0" fillId="0" borderId="0">
      <alignment vertical="center"/>
    </xf>
    <xf numFmtId="0" fontId="51" fillId="0" borderId="0" applyNumberFormat="0" applyFill="0" applyBorder="0" applyAlignment="0" applyProtection="0"/>
    <xf numFmtId="187" fontId="26" fillId="0" borderId="0" applyFont="0" applyFill="0" applyBorder="0" applyAlignment="0" applyProtection="0"/>
    <xf numFmtId="0" fontId="42" fillId="0" borderId="8">
      <alignment horizontal="left"/>
    </xf>
    <xf numFmtId="0" fontId="26" fillId="0" borderId="4" applyNumberFormat="0" applyFont="0" applyFill="0" applyAlignment="0" applyProtection="0"/>
    <xf numFmtId="218" fontId="72" fillId="0" borderId="0" applyFill="0" applyBorder="0">
      <alignment horizontal="centerContinuous"/>
    </xf>
    <xf numFmtId="0" fontId="48" fillId="5" borderId="0" applyFill="0" applyBorder="0" applyProtection="0">
      <alignment horizontal="center" vertical="center"/>
    </xf>
    <xf numFmtId="0" fontId="94" fillId="0" borderId="0" applyFill="0" applyBorder="0" applyProtection="0">
      <alignment horizontal="centerContinuous" vertical="center"/>
    </xf>
    <xf numFmtId="0" fontId="93" fillId="2" borderId="0">
      <alignment horizontal="centerContinuous"/>
    </xf>
    <xf numFmtId="40" fontId="41" fillId="0" borderId="0" applyBorder="0">
      <alignment horizontal="right"/>
    </xf>
    <xf numFmtId="0" fontId="37" fillId="0" borderId="0"/>
    <xf numFmtId="0" fontId="92" fillId="0" borderId="0">
      <alignment horizontal="center" vertical="center"/>
    </xf>
    <xf numFmtId="0" fontId="17" fillId="0" borderId="0"/>
    <xf numFmtId="181" fontId="16" fillId="0" borderId="0" applyFont="0" applyFill="0" applyBorder="0" applyAlignment="0" applyProtection="0"/>
    <xf numFmtId="181" fontId="26" fillId="0" borderId="0" applyFont="0" applyFill="0" applyBorder="0" applyAlignment="0" applyProtection="0"/>
    <xf numFmtId="30" fontId="40" fillId="0" borderId="0" applyNumberFormat="0" applyFill="0" applyBorder="0" applyAlignment="0" applyProtection="0">
      <alignment horizontal="left"/>
    </xf>
    <xf numFmtId="217" fontId="63" fillId="0" borderId="18">
      <alignment vertical="center"/>
    </xf>
    <xf numFmtId="0" fontId="91" fillId="2" borderId="0" applyNumberFormat="0">
      <alignment vertical="center"/>
    </xf>
    <xf numFmtId="10" fontId="26" fillId="0" borderId="0" applyFont="0" applyFill="0" applyBorder="0" applyAlignment="0" applyProtection="0"/>
    <xf numFmtId="222" fontId="10" fillId="0" borderId="0">
      <protection locked="0"/>
    </xf>
    <xf numFmtId="0" fontId="32" fillId="0" borderId="0"/>
    <xf numFmtId="0" fontId="26" fillId="0" borderId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95" fontId="10" fillId="0" borderId="0"/>
    <xf numFmtId="0" fontId="15" fillId="0" borderId="0"/>
    <xf numFmtId="37" fontId="38" fillId="0" borderId="0"/>
    <xf numFmtId="181" fontId="5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37" fillId="0" borderId="7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81" fontId="16" fillId="0" borderId="0" applyFont="0" applyFill="0" applyBorder="0" applyAlignment="0" applyProtection="0"/>
    <xf numFmtId="10" fontId="34" fillId="3" borderId="1" applyNumberFormat="0" applyBorder="0" applyAlignment="0" applyProtection="0"/>
    <xf numFmtId="0" fontId="90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36" fillId="0" borderId="6">
      <alignment horizontal="left" vertical="center"/>
    </xf>
    <xf numFmtId="0" fontId="36" fillId="0" borderId="5" applyNumberFormat="0" applyAlignment="0" applyProtection="0">
      <alignment horizontal="left" vertical="center"/>
    </xf>
    <xf numFmtId="0" fontId="35" fillId="0" borderId="0">
      <alignment horizontal="left"/>
    </xf>
    <xf numFmtId="0" fontId="88" fillId="0" borderId="0"/>
    <xf numFmtId="0" fontId="87" fillId="0" borderId="0"/>
    <xf numFmtId="0" fontId="86" fillId="0" borderId="0" applyAlignment="0">
      <alignment horizontal="right"/>
    </xf>
    <xf numFmtId="38" fontId="34" fillId="2" borderId="0" applyNumberFormat="0" applyBorder="0" applyAlignment="0" applyProtection="0"/>
    <xf numFmtId="181" fontId="15" fillId="0" borderId="0" applyFont="0" applyFill="0" applyBorder="0" applyAlignment="0" applyProtection="0"/>
    <xf numFmtId="0" fontId="85" fillId="0" borderId="0" applyNumberFormat="0" applyFill="0" applyBorder="0" applyAlignment="0" applyProtection="0">
      <alignment vertical="top"/>
      <protection locked="0"/>
    </xf>
    <xf numFmtId="2" fontId="26" fillId="0" borderId="0" applyFont="0" applyFill="0" applyBorder="0" applyAlignment="0" applyProtection="0"/>
    <xf numFmtId="0" fontId="100" fillId="0" borderId="0" applyNumberFormat="0" applyFont="0" applyFill="0" applyBorder="0" applyAlignment="0" applyProtection="0"/>
    <xf numFmtId="0" fontId="100" fillId="0" borderId="0" applyNumberFormat="0" applyFont="0" applyFill="0" applyBorder="0" applyAlignment="0" applyProtection="0"/>
    <xf numFmtId="0" fontId="100" fillId="0" borderId="0" applyNumberFormat="0" applyFont="0" applyFill="0" applyBorder="0" applyAlignment="0" applyProtection="0"/>
    <xf numFmtId="0" fontId="100" fillId="0" borderId="0" applyNumberFormat="0" applyFont="0" applyFill="0" applyBorder="0" applyAlignment="0" applyProtection="0"/>
    <xf numFmtId="0" fontId="100" fillId="0" borderId="0" applyNumberFormat="0" applyFont="0" applyFill="0" applyBorder="0" applyAlignment="0" applyProtection="0"/>
    <xf numFmtId="0" fontId="100" fillId="0" borderId="0" applyNumberFormat="0" applyFont="0" applyFill="0" applyBorder="0" applyAlignment="0" applyProtection="0"/>
    <xf numFmtId="0" fontId="100" fillId="0" borderId="0" applyNumberFormat="0" applyFont="0" applyFill="0" applyBorder="0" applyAlignment="0" applyProtection="0"/>
    <xf numFmtId="228" fontId="45" fillId="0" borderId="0" applyFont="0" applyFill="0" applyBorder="0" applyAlignment="0" applyProtection="0"/>
    <xf numFmtId="0" fontId="33" fillId="0" borderId="0" applyNumberFormat="0" applyAlignment="0">
      <alignment horizontal="left"/>
    </xf>
    <xf numFmtId="216" fontId="72" fillId="0" borderId="0" applyFill="0" applyBorder="0">
      <alignment horizontal="centerContinuous"/>
    </xf>
    <xf numFmtId="227" fontId="10" fillId="0" borderId="0"/>
    <xf numFmtId="0" fontId="26" fillId="0" borderId="0" applyFont="0" applyFill="0" applyBorder="0" applyAlignment="0" applyProtection="0"/>
    <xf numFmtId="0" fontId="10" fillId="0" borderId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15" fillId="0" borderId="1" applyFill="0" applyBorder="0" applyAlignment="0"/>
    <xf numFmtId="226" fontId="26" fillId="0" borderId="0" applyFont="0" applyFill="0" applyBorder="0" applyAlignment="0" applyProtection="0"/>
    <xf numFmtId="211" fontId="10" fillId="0" borderId="0">
      <protection locked="0"/>
    </xf>
    <xf numFmtId="0" fontId="26" fillId="0" borderId="0" applyFont="0" applyFill="0" applyBorder="0" applyAlignment="0" applyProtection="0"/>
    <xf numFmtId="0" fontId="18" fillId="0" borderId="0" applyFont="0" applyFill="0" applyBorder="0" applyAlignment="0" applyProtection="0"/>
    <xf numFmtId="215" fontId="26" fillId="0" borderId="0" applyFont="0" applyFill="0" applyBorder="0" applyAlignment="0" applyProtection="0"/>
    <xf numFmtId="0" fontId="31" fillId="0" borderId="0" applyNumberFormat="0" applyAlignment="0">
      <alignment horizontal="left"/>
    </xf>
    <xf numFmtId="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225" fontId="10" fillId="0" borderId="0"/>
    <xf numFmtId="38" fontId="26" fillId="0" borderId="0" applyFont="0" applyFill="0" applyBorder="0" applyAlignment="0" applyProtection="0"/>
    <xf numFmtId="4" fontId="22" fillId="0" borderId="0">
      <protection locked="0"/>
    </xf>
    <xf numFmtId="40" fontId="17" fillId="0" borderId="0" applyFont="0" applyFill="0" applyBorder="0" applyAlignment="0" applyProtection="0"/>
    <xf numFmtId="181" fontId="51" fillId="0" borderId="0" applyFont="0" applyFill="0" applyBorder="0" applyAlignment="0" applyProtection="0"/>
    <xf numFmtId="0" fontId="30" fillId="0" borderId="0"/>
    <xf numFmtId="224" fontId="10" fillId="0" borderId="0" applyFill="0" applyBorder="0" applyAlignment="0"/>
    <xf numFmtId="0" fontId="29" fillId="0" borderId="0"/>
    <xf numFmtId="0" fontId="29" fillId="0" borderId="0"/>
    <xf numFmtId="192" fontId="52" fillId="0" borderId="0">
      <protection locked="0"/>
    </xf>
    <xf numFmtId="192" fontId="52" fillId="0" borderId="0">
      <protection locked="0"/>
    </xf>
    <xf numFmtId="192" fontId="53" fillId="0" borderId="0">
      <protection locked="0"/>
    </xf>
    <xf numFmtId="192" fontId="53" fillId="0" borderId="0">
      <protection locked="0"/>
    </xf>
    <xf numFmtId="192" fontId="53" fillId="0" borderId="0">
      <protection locked="0"/>
    </xf>
    <xf numFmtId="192" fontId="53" fillId="0" borderId="0">
      <protection locked="0"/>
    </xf>
    <xf numFmtId="192" fontId="52" fillId="0" borderId="0">
      <protection locked="0"/>
    </xf>
    <xf numFmtId="192" fontId="52" fillId="0" borderId="0">
      <protection locked="0"/>
    </xf>
    <xf numFmtId="192" fontId="52" fillId="0" borderId="0">
      <protection locked="0"/>
    </xf>
    <xf numFmtId="192" fontId="52" fillId="0" borderId="0">
      <protection locked="0"/>
    </xf>
    <xf numFmtId="192" fontId="53" fillId="0" borderId="0">
      <protection locked="0"/>
    </xf>
    <xf numFmtId="192" fontId="53" fillId="0" borderId="0">
      <protection locked="0"/>
    </xf>
    <xf numFmtId="192" fontId="53" fillId="0" borderId="0">
      <protection locked="0"/>
    </xf>
    <xf numFmtId="192" fontId="53" fillId="0" borderId="0">
      <protection locked="0"/>
    </xf>
    <xf numFmtId="192" fontId="52" fillId="0" borderId="0">
      <protection locked="0"/>
    </xf>
    <xf numFmtId="192" fontId="52" fillId="0" borderId="0">
      <protection locked="0"/>
    </xf>
    <xf numFmtId="0" fontId="72" fillId="0" borderId="0"/>
    <xf numFmtId="0" fontId="84" fillId="0" borderId="0" applyNumberFormat="0" applyFill="0" applyBorder="0" applyAlignment="0" applyProtection="0"/>
    <xf numFmtId="0" fontId="10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52" fillId="0" borderId="0">
      <protection locked="0"/>
    </xf>
    <xf numFmtId="192" fontId="52" fillId="0" borderId="0">
      <protection locked="0"/>
    </xf>
    <xf numFmtId="192" fontId="53" fillId="0" borderId="0">
      <protection locked="0"/>
    </xf>
    <xf numFmtId="192" fontId="53" fillId="0" borderId="0">
      <protection locked="0"/>
    </xf>
    <xf numFmtId="192" fontId="53" fillId="0" borderId="0">
      <protection locked="0"/>
    </xf>
    <xf numFmtId="192" fontId="53" fillId="0" borderId="0">
      <protection locked="0"/>
    </xf>
    <xf numFmtId="192" fontId="52" fillId="0" borderId="0">
      <protection locked="0"/>
    </xf>
    <xf numFmtId="192" fontId="52" fillId="0" borderId="0">
      <protection locked="0"/>
    </xf>
    <xf numFmtId="192" fontId="52" fillId="0" borderId="0">
      <protection locked="0"/>
    </xf>
    <xf numFmtId="192" fontId="52" fillId="0" borderId="0">
      <protection locked="0"/>
    </xf>
    <xf numFmtId="192" fontId="53" fillId="0" borderId="0">
      <protection locked="0"/>
    </xf>
    <xf numFmtId="192" fontId="53" fillId="0" borderId="0">
      <protection locked="0"/>
    </xf>
    <xf numFmtId="192" fontId="53" fillId="0" borderId="0">
      <protection locked="0"/>
    </xf>
    <xf numFmtId="192" fontId="53" fillId="0" borderId="0">
      <protection locked="0"/>
    </xf>
    <xf numFmtId="192" fontId="52" fillId="0" borderId="0">
      <protection locked="0"/>
    </xf>
    <xf numFmtId="192" fontId="52" fillId="0" borderId="0">
      <protection locked="0"/>
    </xf>
    <xf numFmtId="192" fontId="52" fillId="0" borderId="0">
      <protection locked="0"/>
    </xf>
    <xf numFmtId="192" fontId="52" fillId="0" borderId="0">
      <protection locked="0"/>
    </xf>
    <xf numFmtId="192" fontId="53" fillId="0" borderId="0">
      <protection locked="0"/>
    </xf>
    <xf numFmtId="192" fontId="53" fillId="0" borderId="0">
      <protection locked="0"/>
    </xf>
    <xf numFmtId="192" fontId="53" fillId="0" borderId="0">
      <protection locked="0"/>
    </xf>
    <xf numFmtId="192" fontId="53" fillId="0" borderId="0">
      <protection locked="0"/>
    </xf>
    <xf numFmtId="192" fontId="52" fillId="0" borderId="0">
      <protection locked="0"/>
    </xf>
    <xf numFmtId="192" fontId="52" fillId="0" borderId="0">
      <protection locked="0"/>
    </xf>
    <xf numFmtId="192" fontId="52" fillId="0" borderId="0">
      <protection locked="0"/>
    </xf>
    <xf numFmtId="192" fontId="52" fillId="0" borderId="0">
      <protection locked="0"/>
    </xf>
    <xf numFmtId="192" fontId="53" fillId="0" borderId="0">
      <protection locked="0"/>
    </xf>
    <xf numFmtId="192" fontId="53" fillId="0" borderId="0">
      <protection locked="0"/>
    </xf>
    <xf numFmtId="192" fontId="53" fillId="0" borderId="0">
      <protection locked="0"/>
    </xf>
    <xf numFmtId="192" fontId="53" fillId="0" borderId="0">
      <protection locked="0"/>
    </xf>
    <xf numFmtId="192" fontId="52" fillId="0" borderId="0">
      <protection locked="0"/>
    </xf>
    <xf numFmtId="192" fontId="52" fillId="0" borderId="0">
      <protection locked="0"/>
    </xf>
    <xf numFmtId="0" fontId="17" fillId="0" borderId="0"/>
    <xf numFmtId="0" fontId="29" fillId="0" borderId="0" applyFont="0" applyFill="0" applyBorder="0" applyAlignment="0" applyProtection="0"/>
    <xf numFmtId="0" fontId="22" fillId="0" borderId="0">
      <protection locked="0"/>
    </xf>
    <xf numFmtId="0" fontId="83" fillId="0" borderId="0" applyFont="0" applyFill="0" applyBorder="0" applyAlignment="0" applyProtection="0"/>
    <xf numFmtId="192" fontId="52" fillId="0" borderId="0">
      <protection locked="0"/>
    </xf>
    <xf numFmtId="192" fontId="52" fillId="0" borderId="0">
      <protection locked="0"/>
    </xf>
    <xf numFmtId="192" fontId="53" fillId="0" borderId="0">
      <protection locked="0"/>
    </xf>
    <xf numFmtId="192" fontId="53" fillId="0" borderId="0">
      <protection locked="0"/>
    </xf>
    <xf numFmtId="192" fontId="53" fillId="0" borderId="0">
      <protection locked="0"/>
    </xf>
    <xf numFmtId="192" fontId="53" fillId="0" borderId="0">
      <protection locked="0"/>
    </xf>
    <xf numFmtId="192" fontId="52" fillId="0" borderId="0">
      <protection locked="0"/>
    </xf>
    <xf numFmtId="192" fontId="52" fillId="0" borderId="0">
      <protection locked="0"/>
    </xf>
    <xf numFmtId="192" fontId="52" fillId="0" borderId="0">
      <protection locked="0"/>
    </xf>
    <xf numFmtId="192" fontId="52" fillId="0" borderId="0">
      <protection locked="0"/>
    </xf>
    <xf numFmtId="192" fontId="53" fillId="0" borderId="0">
      <protection locked="0"/>
    </xf>
    <xf numFmtId="192" fontId="53" fillId="0" borderId="0">
      <protection locked="0"/>
    </xf>
    <xf numFmtId="192" fontId="53" fillId="0" borderId="0">
      <protection locked="0"/>
    </xf>
    <xf numFmtId="192" fontId="53" fillId="0" borderId="0">
      <protection locked="0"/>
    </xf>
    <xf numFmtId="192" fontId="52" fillId="0" borderId="0">
      <protection locked="0"/>
    </xf>
    <xf numFmtId="192" fontId="52" fillId="0" borderId="0">
      <protection locked="0"/>
    </xf>
    <xf numFmtId="0" fontId="22" fillId="0" borderId="0">
      <protection locked="0"/>
    </xf>
    <xf numFmtId="192" fontId="52" fillId="0" borderId="0">
      <protection locked="0"/>
    </xf>
    <xf numFmtId="192" fontId="52" fillId="0" borderId="0">
      <protection locked="0"/>
    </xf>
    <xf numFmtId="192" fontId="53" fillId="0" borderId="0">
      <protection locked="0"/>
    </xf>
    <xf numFmtId="192" fontId="53" fillId="0" borderId="0">
      <protection locked="0"/>
    </xf>
    <xf numFmtId="192" fontId="53" fillId="0" borderId="0">
      <protection locked="0"/>
    </xf>
    <xf numFmtId="192" fontId="53" fillId="0" borderId="0">
      <protection locked="0"/>
    </xf>
    <xf numFmtId="192" fontId="52" fillId="0" borderId="0">
      <protection locked="0"/>
    </xf>
    <xf numFmtId="192" fontId="52" fillId="0" borderId="0">
      <protection locked="0"/>
    </xf>
    <xf numFmtId="192" fontId="52" fillId="0" borderId="0">
      <protection locked="0"/>
    </xf>
    <xf numFmtId="192" fontId="52" fillId="0" borderId="0">
      <protection locked="0"/>
    </xf>
    <xf numFmtId="192" fontId="53" fillId="0" borderId="0">
      <protection locked="0"/>
    </xf>
    <xf numFmtId="192" fontId="53" fillId="0" borderId="0">
      <protection locked="0"/>
    </xf>
    <xf numFmtId="192" fontId="53" fillId="0" borderId="0">
      <protection locked="0"/>
    </xf>
    <xf numFmtId="192" fontId="53" fillId="0" borderId="0">
      <protection locked="0"/>
    </xf>
    <xf numFmtId="192" fontId="52" fillId="0" borderId="0">
      <protection locked="0"/>
    </xf>
    <xf numFmtId="192" fontId="52" fillId="0" borderId="0">
      <protection locked="0"/>
    </xf>
    <xf numFmtId="0" fontId="24" fillId="0" borderId="18" applyProtection="0">
      <alignment horizontal="left" vertical="center" wrapText="1"/>
    </xf>
    <xf numFmtId="5" fontId="96" fillId="0" borderId="0" applyFont="0" applyFill="0" applyBorder="0" applyAlignment="0" applyProtection="0"/>
    <xf numFmtId="7" fontId="96" fillId="0" borderId="0" applyFont="0" applyFill="0" applyBorder="0" applyAlignment="0" applyProtection="0"/>
    <xf numFmtId="212" fontId="15" fillId="0" borderId="0">
      <protection locked="0"/>
    </xf>
    <xf numFmtId="0" fontId="96" fillId="0" borderId="4" applyNumberFormat="0" applyFont="0" applyFill="0" applyAlignment="0" applyProtection="0"/>
    <xf numFmtId="0" fontId="18" fillId="0" borderId="18">
      <alignment horizontal="center" vertical="center" wrapText="1"/>
    </xf>
    <xf numFmtId="211" fontId="82" fillId="0" borderId="2"/>
    <xf numFmtId="0" fontId="15" fillId="0" borderId="18">
      <alignment vertical="center" wrapText="1"/>
    </xf>
    <xf numFmtId="0" fontId="10" fillId="0" borderId="0"/>
    <xf numFmtId="198" fontId="79" fillId="0" borderId="18">
      <alignment horizontal="distributed" vertical="center"/>
    </xf>
    <xf numFmtId="0" fontId="10" fillId="0" borderId="0"/>
    <xf numFmtId="0" fontId="10" fillId="0" borderId="0"/>
    <xf numFmtId="0" fontId="10" fillId="0" borderId="0"/>
    <xf numFmtId="0" fontId="15" fillId="0" borderId="0"/>
    <xf numFmtId="0" fontId="10" fillId="0" borderId="0"/>
    <xf numFmtId="176" fontId="20" fillId="0" borderId="0"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6" fontId="20" fillId="0" borderId="0">
      <protection locked="0"/>
    </xf>
    <xf numFmtId="0" fontId="10" fillId="0" borderId="0"/>
    <xf numFmtId="0" fontId="10" fillId="0" borderId="0"/>
    <xf numFmtId="10" fontId="96" fillId="0" borderId="0" applyFont="0" applyFill="0" applyBorder="0" applyAlignment="0" applyProtection="0"/>
    <xf numFmtId="42" fontId="10" fillId="0" borderId="0" applyFont="0" applyFill="0" applyBorder="0" applyAlignment="0" applyProtection="0"/>
    <xf numFmtId="176" fontId="20" fillId="0" borderId="0">
      <protection locked="0"/>
    </xf>
    <xf numFmtId="176" fontId="20" fillId="0" borderId="0">
      <protection locked="0"/>
    </xf>
    <xf numFmtId="0" fontId="15" fillId="0" borderId="0" applyFont="0" applyFill="0" applyBorder="0" applyAlignment="0" applyProtection="0"/>
    <xf numFmtId="180" fontId="81" fillId="6" borderId="14" applyFont="0" applyFill="0" applyBorder="0" applyAlignment="0" applyProtection="0">
      <alignment vertical="center"/>
      <protection locked="0"/>
    </xf>
    <xf numFmtId="40" fontId="15" fillId="0" borderId="10"/>
    <xf numFmtId="210" fontId="80" fillId="0" borderId="25"/>
    <xf numFmtId="179" fontId="24" fillId="5" borderId="0" applyFill="0" applyBorder="0" applyProtection="0">
      <alignment horizontal="right"/>
    </xf>
    <xf numFmtId="41" fontId="10" fillId="0" borderId="0" applyFont="0" applyFill="0" applyBorder="0" applyAlignment="0" applyProtection="0"/>
    <xf numFmtId="176" fontId="20" fillId="0" borderId="0">
      <protection locked="0"/>
    </xf>
    <xf numFmtId="0" fontId="15" fillId="0" borderId="0" applyFont="0" applyFill="0" applyBorder="0" applyAlignment="0" applyProtection="0"/>
    <xf numFmtId="176" fontId="20" fillId="0" borderId="0">
      <protection locked="0"/>
    </xf>
    <xf numFmtId="0" fontId="44" fillId="0" borderId="18" applyFill="0" applyProtection="0">
      <alignment horizontal="center" vertical="center"/>
    </xf>
    <xf numFmtId="0" fontId="95" fillId="0" borderId="0"/>
    <xf numFmtId="0" fontId="79" fillId="0" borderId="18">
      <alignment horizontal="distributed" vertical="center"/>
    </xf>
    <xf numFmtId="0" fontId="78" fillId="0" borderId="0">
      <alignment vertical="center"/>
      <protection locked="0"/>
    </xf>
    <xf numFmtId="180" fontId="62" fillId="0" borderId="0">
      <alignment vertical="center"/>
    </xf>
    <xf numFmtId="198" fontId="10" fillId="0" borderId="18">
      <alignment vertical="center"/>
      <protection locked="0"/>
    </xf>
    <xf numFmtId="198" fontId="77" fillId="0" borderId="18">
      <alignment vertical="center"/>
    </xf>
    <xf numFmtId="209" fontId="43" fillId="0" borderId="0" applyFill="0" applyBorder="0">
      <alignment horizontal="centerContinuous"/>
    </xf>
    <xf numFmtId="208" fontId="43" fillId="0" borderId="0" applyFill="0" applyBorder="0">
      <alignment horizontal="centerContinuous"/>
    </xf>
    <xf numFmtId="198" fontId="76" fillId="0" borderId="18">
      <alignment vertical="center"/>
    </xf>
    <xf numFmtId="0" fontId="75" fillId="0" borderId="0">
      <alignment vertical="center"/>
    </xf>
    <xf numFmtId="198" fontId="74" fillId="0" borderId="18">
      <alignment vertical="center"/>
    </xf>
    <xf numFmtId="198" fontId="74" fillId="0" borderId="18">
      <alignment vertical="center"/>
    </xf>
    <xf numFmtId="198" fontId="74" fillId="0" borderId="18">
      <alignment vertical="center"/>
    </xf>
    <xf numFmtId="198" fontId="73" fillId="0" borderId="18">
      <alignment vertical="center"/>
    </xf>
    <xf numFmtId="207" fontId="72" fillId="0" borderId="0" applyFill="0" applyBorder="0">
      <alignment horizontal="centerContinuous"/>
    </xf>
    <xf numFmtId="0" fontId="70" fillId="0" borderId="22">
      <alignment vertical="center"/>
    </xf>
    <xf numFmtId="3" fontId="96" fillId="0" borderId="0" applyFont="0" applyFill="0" applyBorder="0" applyAlignment="0" applyProtection="0"/>
    <xf numFmtId="4" fontId="96" fillId="0" borderId="0" applyFont="0" applyFill="0" applyBorder="0" applyAlignment="0" applyProtection="0"/>
    <xf numFmtId="0" fontId="13" fillId="0" borderId="0" applyNumberFormat="0" applyBorder="0" applyAlignment="0">
      <alignment horizontal="centerContinuous" vertical="center"/>
    </xf>
    <xf numFmtId="198" fontId="71" fillId="0" borderId="18">
      <alignment vertical="center"/>
    </xf>
    <xf numFmtId="220" fontId="10" fillId="0" borderId="0" applyNumberFormat="0" applyFont="0" applyFill="0" applyBorder="0" applyProtection="0">
      <alignment vertical="center"/>
    </xf>
    <xf numFmtId="198" fontId="70" fillId="0" borderId="24">
      <alignment vertical="center"/>
    </xf>
    <xf numFmtId="206" fontId="69" fillId="0" borderId="0" applyFont="0" applyFill="0" applyBorder="0" applyAlignment="0" applyProtection="0"/>
    <xf numFmtId="205" fontId="10" fillId="0" borderId="0" applyFont="0" applyFill="0" applyBorder="0" applyAlignment="0" applyProtection="0"/>
    <xf numFmtId="0" fontId="69" fillId="0" borderId="0" applyFont="0" applyFill="0" applyBorder="0" applyAlignment="0" applyProtection="0"/>
    <xf numFmtId="223" fontId="10" fillId="0" borderId="0" applyFont="0" applyFill="0" applyBorder="0" applyAlignment="0" applyProtection="0"/>
    <xf numFmtId="204" fontId="43" fillId="0" borderId="0" applyFill="0" applyBorder="0">
      <alignment horizontal="centerContinuous"/>
    </xf>
    <xf numFmtId="203" fontId="43" fillId="0" borderId="0" applyFill="0" applyBorder="0">
      <alignment horizontal="centerContinuous"/>
    </xf>
    <xf numFmtId="0" fontId="23" fillId="0" borderId="0" applyNumberFormat="0" applyFill="0" applyBorder="0" applyAlignment="0" applyProtection="0">
      <alignment vertical="top"/>
      <protection locked="0"/>
    </xf>
    <xf numFmtId="0" fontId="68" fillId="0" borderId="18">
      <alignment vertical="center"/>
    </xf>
    <xf numFmtId="0" fontId="27" fillId="0" borderId="3"/>
    <xf numFmtId="181" fontId="15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0" fillId="0" borderId="0" applyFont="0" applyFill="0" applyBorder="0" applyAlignment="0" applyProtection="0"/>
    <xf numFmtId="186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0" fontId="50" fillId="0" borderId="0"/>
    <xf numFmtId="41" fontId="10" fillId="0" borderId="0" applyFont="0" applyFill="0" applyBorder="0" applyAlignment="0" applyProtection="0"/>
    <xf numFmtId="222" fontId="15" fillId="0" borderId="0" applyFont="0" applyFill="0" applyBorder="0" applyAlignment="0" applyProtection="0"/>
    <xf numFmtId="177" fontId="21" fillId="0" borderId="0" applyFont="0" applyFill="0" applyBorder="0" applyProtection="0">
      <alignment horizontal="centerContinuous" vertical="center"/>
    </xf>
    <xf numFmtId="221" fontId="26" fillId="0" borderId="0">
      <alignment vertical="center"/>
    </xf>
    <xf numFmtId="0" fontId="44" fillId="0" borderId="18">
      <alignment horizontal="center" vertical="center"/>
    </xf>
    <xf numFmtId="202" fontId="67" fillId="0" borderId="23">
      <alignment vertical="center"/>
    </xf>
    <xf numFmtId="201" fontId="66" fillId="0" borderId="22">
      <alignment vertical="center"/>
    </xf>
    <xf numFmtId="180" fontId="65" fillId="0" borderId="18">
      <alignment vertical="center"/>
    </xf>
    <xf numFmtId="200" fontId="10" fillId="0" borderId="17" applyNumberFormat="0" applyBorder="0" applyAlignment="0"/>
    <xf numFmtId="220" fontId="10" fillId="0" borderId="0" applyNumberFormat="0" applyFont="0" applyFill="0" applyBorder="0" applyProtection="0">
      <alignment horizontal="centerContinuous" vertical="center"/>
    </xf>
    <xf numFmtId="0" fontId="14" fillId="2" borderId="21">
      <alignment horizontal="distributed" vertical="center"/>
    </xf>
    <xf numFmtId="199" fontId="64" fillId="0" borderId="9" applyBorder="0"/>
    <xf numFmtId="0" fontId="25" fillId="0" borderId="0"/>
    <xf numFmtId="10" fontId="24" fillId="0" borderId="0" applyFill="0" applyBorder="0" applyProtection="0">
      <alignment horizontal="right"/>
    </xf>
    <xf numFmtId="9" fontId="24" fillId="5" borderId="0" applyFill="0" applyBorder="0" applyProtection="0">
      <alignment horizontal="right"/>
    </xf>
    <xf numFmtId="176" fontId="20" fillId="0" borderId="0">
      <protection locked="0"/>
    </xf>
    <xf numFmtId="198" fontId="63" fillId="0" borderId="18">
      <alignment horizontal="distributed" vertical="center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97" fontId="62" fillId="0" borderId="20">
      <alignment horizontal="center" vertical="center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99" fillId="0" borderId="0" applyNumberFormat="0" applyFill="0" applyBorder="0" applyAlignment="0" applyProtection="0">
      <alignment vertical="top"/>
      <protection locked="0"/>
    </xf>
    <xf numFmtId="0" fontId="96" fillId="0" borderId="0" applyFont="0" applyFill="0" applyBorder="0" applyAlignment="0" applyProtection="0"/>
    <xf numFmtId="0" fontId="61" fillId="4" borderId="0">
      <alignment horizontal="left"/>
    </xf>
    <xf numFmtId="0" fontId="44" fillId="0" borderId="18">
      <alignment horizontal="center" vertical="center"/>
    </xf>
    <xf numFmtId="3" fontId="17" fillId="0" borderId="19">
      <alignment horizontal="center"/>
    </xf>
    <xf numFmtId="0" fontId="60" fillId="0" borderId="0">
      <alignment vertical="center"/>
    </xf>
    <xf numFmtId="0" fontId="96" fillId="0" borderId="0" applyFont="0" applyFill="0" applyBorder="0" applyAlignment="0" applyProtection="0"/>
    <xf numFmtId="41" fontId="59" fillId="0" borderId="18">
      <alignment horizontal="center" vertical="center"/>
    </xf>
    <xf numFmtId="196" fontId="58" fillId="0" borderId="18">
      <alignment horizontal="right" vertical="center"/>
    </xf>
    <xf numFmtId="0" fontId="57" fillId="0" borderId="18">
      <alignment horizontal="center" vertical="center"/>
    </xf>
    <xf numFmtId="195" fontId="15" fillId="0" borderId="0"/>
    <xf numFmtId="195" fontId="15" fillId="0" borderId="0"/>
    <xf numFmtId="195" fontId="15" fillId="0" borderId="0"/>
    <xf numFmtId="195" fontId="15" fillId="0" borderId="0"/>
    <xf numFmtId="195" fontId="15" fillId="0" borderId="0"/>
    <xf numFmtId="195" fontId="15" fillId="0" borderId="0"/>
    <xf numFmtId="195" fontId="15" fillId="0" borderId="0"/>
    <xf numFmtId="195" fontId="15" fillId="0" borderId="0"/>
    <xf numFmtId="195" fontId="15" fillId="0" borderId="0"/>
    <xf numFmtId="195" fontId="15" fillId="0" borderId="0"/>
    <xf numFmtId="195" fontId="15" fillId="0" borderId="0"/>
    <xf numFmtId="0" fontId="9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2" fontId="96" fillId="0" borderId="0" applyFont="0" applyFill="0" applyBorder="0" applyAlignment="0" applyProtection="0"/>
    <xf numFmtId="194" fontId="56" fillId="0" borderId="18">
      <alignment vertical="center"/>
    </xf>
    <xf numFmtId="194" fontId="56" fillId="0" borderId="18">
      <alignment vertical="center"/>
    </xf>
    <xf numFmtId="193" fontId="55" fillId="0" borderId="18">
      <alignment vertical="center"/>
    </xf>
    <xf numFmtId="180" fontId="54" fillId="0" borderId="1">
      <alignment vertical="center"/>
    </xf>
    <xf numFmtId="9" fontId="15" fillId="0" borderId="0">
      <protection locked="0"/>
    </xf>
    <xf numFmtId="9" fontId="29" fillId="0" borderId="0" applyFont="0" applyFill="0" applyBorder="0" applyAlignment="0" applyProtection="0"/>
    <xf numFmtId="192" fontId="52" fillId="0" borderId="0">
      <protection locked="0"/>
    </xf>
    <xf numFmtId="192" fontId="52" fillId="0" borderId="0">
      <protection locked="0"/>
    </xf>
    <xf numFmtId="192" fontId="53" fillId="0" borderId="0">
      <protection locked="0"/>
    </xf>
    <xf numFmtId="192" fontId="53" fillId="0" borderId="0">
      <protection locked="0"/>
    </xf>
    <xf numFmtId="192" fontId="53" fillId="0" borderId="0">
      <protection locked="0"/>
    </xf>
    <xf numFmtId="192" fontId="53" fillId="0" borderId="0">
      <protection locked="0"/>
    </xf>
    <xf numFmtId="192" fontId="52" fillId="0" borderId="0">
      <protection locked="0"/>
    </xf>
    <xf numFmtId="192" fontId="52" fillId="0" borderId="0">
      <protection locked="0"/>
    </xf>
    <xf numFmtId="192" fontId="52" fillId="0" borderId="0">
      <protection locked="0"/>
    </xf>
    <xf numFmtId="192" fontId="52" fillId="0" borderId="0">
      <protection locked="0"/>
    </xf>
    <xf numFmtId="192" fontId="53" fillId="0" borderId="0">
      <protection locked="0"/>
    </xf>
    <xf numFmtId="192" fontId="53" fillId="0" borderId="0">
      <protection locked="0"/>
    </xf>
    <xf numFmtId="192" fontId="53" fillId="0" borderId="0">
      <protection locked="0"/>
    </xf>
    <xf numFmtId="192" fontId="53" fillId="0" borderId="0">
      <protection locked="0"/>
    </xf>
    <xf numFmtId="192" fontId="52" fillId="0" borderId="0">
      <protection locked="0"/>
    </xf>
    <xf numFmtId="192" fontId="52" fillId="0" borderId="0">
      <protection locked="0"/>
    </xf>
    <xf numFmtId="181" fontId="5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91" fontId="10" fillId="0" borderId="0" applyFont="0" applyFill="0" applyBorder="0" applyAlignment="0" applyProtection="0"/>
    <xf numFmtId="0" fontId="48" fillId="0" borderId="0"/>
    <xf numFmtId="190" fontId="15" fillId="0" borderId="0">
      <alignment vertical="center"/>
    </xf>
    <xf numFmtId="189" fontId="10" fillId="0" borderId="0">
      <alignment vertical="center"/>
    </xf>
    <xf numFmtId="10" fontId="47" fillId="0" borderId="0">
      <alignment vertical="center"/>
    </xf>
    <xf numFmtId="3" fontId="16" fillId="0" borderId="1"/>
    <xf numFmtId="188" fontId="47" fillId="0" borderId="0">
      <alignment vertical="center"/>
    </xf>
    <xf numFmtId="3" fontId="16" fillId="0" borderId="1"/>
    <xf numFmtId="9" fontId="47" fillId="0" borderId="0">
      <alignment vertical="center"/>
    </xf>
    <xf numFmtId="0" fontId="19" fillId="0" borderId="0"/>
    <xf numFmtId="0" fontId="48" fillId="0" borderId="0">
      <alignment vertical="center"/>
    </xf>
    <xf numFmtId="0" fontId="48" fillId="0" borderId="0">
      <alignment vertical="center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" fillId="0" borderId="0"/>
    <xf numFmtId="0" fontId="50" fillId="0" borderId="0"/>
    <xf numFmtId="0" fontId="50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8" fillId="0" borderId="0"/>
    <xf numFmtId="0" fontId="26" fillId="0" borderId="0"/>
    <xf numFmtId="0" fontId="26" fillId="0" borderId="0"/>
    <xf numFmtId="181" fontId="15" fillId="0" borderId="0" applyFont="0" applyFill="0" applyBorder="0" applyAlignment="0" applyProtection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0" fontId="26" fillId="0" borderId="0"/>
    <xf numFmtId="0" fontId="50" fillId="0" borderId="0"/>
    <xf numFmtId="0" fontId="26" fillId="0" borderId="0"/>
    <xf numFmtId="0" fontId="50" fillId="0" borderId="0"/>
    <xf numFmtId="0" fontId="26" fillId="0" borderId="0"/>
    <xf numFmtId="0" fontId="26" fillId="0" borderId="0"/>
    <xf numFmtId="0" fontId="1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0" fontId="26" fillId="0" borderId="0"/>
    <xf numFmtId="0" fontId="26" fillId="0" borderId="0"/>
    <xf numFmtId="181" fontId="15" fillId="0" borderId="0" applyFont="0" applyFill="0" applyBorder="0" applyAlignment="0" applyProtection="0"/>
    <xf numFmtId="0" fontId="10" fillId="0" borderId="0"/>
    <xf numFmtId="0" fontId="26" fillId="0" borderId="0"/>
    <xf numFmtId="0" fontId="50" fillId="0" borderId="0"/>
    <xf numFmtId="0" fontId="15" fillId="0" borderId="0"/>
    <xf numFmtId="0" fontId="18" fillId="0" borderId="0"/>
    <xf numFmtId="0" fontId="15" fillId="0" borderId="0"/>
    <xf numFmtId="0" fontId="26" fillId="0" borderId="0"/>
    <xf numFmtId="0" fontId="26" fillId="0" borderId="0"/>
    <xf numFmtId="0" fontId="26" fillId="0" borderId="0"/>
    <xf numFmtId="0" fontId="18" fillId="0" borderId="0"/>
    <xf numFmtId="0" fontId="26" fillId="0" borderId="0"/>
    <xf numFmtId="0" fontId="26" fillId="0" borderId="0"/>
    <xf numFmtId="0" fontId="26" fillId="0" borderId="0"/>
    <xf numFmtId="0" fontId="18" fillId="0" borderId="0"/>
    <xf numFmtId="0" fontId="18" fillId="0" borderId="0" applyFont="0" applyFill="0" applyBorder="0" applyAlignment="0" applyProtection="0"/>
    <xf numFmtId="0" fontId="15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15" fillId="0" borderId="0" applyFont="0" applyFill="0" applyBorder="0" applyAlignment="0" applyProtection="0"/>
    <xf numFmtId="0" fontId="18" fillId="0" borderId="0"/>
    <xf numFmtId="0" fontId="15" fillId="0" borderId="0"/>
    <xf numFmtId="0" fontId="26" fillId="0" borderId="0"/>
    <xf numFmtId="0" fontId="26" fillId="0" borderId="0"/>
    <xf numFmtId="0" fontId="50" fillId="0" borderId="0"/>
    <xf numFmtId="187" fontId="26" fillId="0" borderId="0" applyFont="0" applyFill="0" applyBorder="0" applyAlignment="0" applyProtection="0"/>
    <xf numFmtId="186" fontId="15" fillId="0" borderId="0" applyFont="0" applyFill="0" applyBorder="0" applyAlignment="0" applyProtection="0"/>
    <xf numFmtId="0" fontId="26" fillId="0" borderId="0"/>
    <xf numFmtId="0" fontId="26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0" fontId="26" fillId="0" borderId="0"/>
    <xf numFmtId="0" fontId="50" fillId="0" borderId="0"/>
    <xf numFmtId="0" fontId="26" fillId="0" borderId="0"/>
    <xf numFmtId="0" fontId="18" fillId="0" borderId="0"/>
    <xf numFmtId="0" fontId="26" fillId="0" borderId="0"/>
    <xf numFmtId="0" fontId="26" fillId="0" borderId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0" fontId="50" fillId="0" borderId="0"/>
    <xf numFmtId="0" fontId="26" fillId="0" borderId="0"/>
    <xf numFmtId="0" fontId="18" fillId="0" borderId="0"/>
    <xf numFmtId="0" fontId="50" fillId="0" borderId="0"/>
    <xf numFmtId="0" fontId="26" fillId="0" borderId="0"/>
    <xf numFmtId="0" fontId="26" fillId="0" borderId="0"/>
    <xf numFmtId="181" fontId="15" fillId="0" borderId="0" applyFont="0" applyFill="0" applyBorder="0" applyAlignment="0" applyProtection="0"/>
    <xf numFmtId="0" fontId="26" fillId="0" borderId="0"/>
    <xf numFmtId="0" fontId="10" fillId="0" borderId="0"/>
    <xf numFmtId="0" fontId="10" fillId="0" borderId="0"/>
    <xf numFmtId="0" fontId="26" fillId="0" borderId="0"/>
    <xf numFmtId="0" fontId="26" fillId="0" borderId="0"/>
    <xf numFmtId="0" fontId="10" fillId="0" borderId="0"/>
    <xf numFmtId="0" fontId="26" fillId="0" borderId="0"/>
    <xf numFmtId="0" fontId="18" fillId="0" borderId="0"/>
    <xf numFmtId="0" fontId="26" fillId="0" borderId="0"/>
    <xf numFmtId="0" fontId="50" fillId="0" borderId="0"/>
    <xf numFmtId="0" fontId="50" fillId="0" borderId="0"/>
    <xf numFmtId="0" fontId="26" fillId="0" borderId="0"/>
    <xf numFmtId="0" fontId="15" fillId="0" borderId="0"/>
    <xf numFmtId="0" fontId="26" fillId="0" borderId="0"/>
    <xf numFmtId="0" fontId="18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5" fillId="0" borderId="0"/>
    <xf numFmtId="0" fontId="10" fillId="0" borderId="0"/>
    <xf numFmtId="0" fontId="26" fillId="0" borderId="0"/>
    <xf numFmtId="0" fontId="26" fillId="0" borderId="0"/>
    <xf numFmtId="0" fontId="26" fillId="0" borderId="0"/>
    <xf numFmtId="0" fontId="18" fillId="0" borderId="0"/>
    <xf numFmtId="0" fontId="15" fillId="0" borderId="0"/>
    <xf numFmtId="0" fontId="15" fillId="0" borderId="0"/>
    <xf numFmtId="0" fontId="26" fillId="0" borderId="0"/>
    <xf numFmtId="0" fontId="26" fillId="0" borderId="0"/>
    <xf numFmtId="0" fontId="26" fillId="0" borderId="0"/>
    <xf numFmtId="0" fontId="5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0" fillId="0" borderId="0"/>
    <xf numFmtId="0" fontId="26" fillId="0" borderId="0"/>
    <xf numFmtId="0" fontId="26" fillId="0" borderId="0"/>
    <xf numFmtId="0" fontId="1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85" fontId="10" fillId="0" borderId="0" applyFont="0" applyFill="0" applyBorder="0" applyAlignment="0" applyProtection="0"/>
    <xf numFmtId="0" fontId="15" fillId="0" borderId="0"/>
    <xf numFmtId="0" fontId="15" fillId="0" borderId="0"/>
    <xf numFmtId="0" fontId="48" fillId="0" borderId="0">
      <alignment vertical="center"/>
    </xf>
    <xf numFmtId="0" fontId="49" fillId="0" borderId="0">
      <alignment vertical="center"/>
    </xf>
    <xf numFmtId="40" fontId="15" fillId="0" borderId="10"/>
    <xf numFmtId="0" fontId="48" fillId="0" borderId="0">
      <alignment vertical="center"/>
    </xf>
    <xf numFmtId="184" fontId="48" fillId="0" borderId="0" applyNumberFormat="0" applyFont="0" applyFill="0" applyBorder="0" applyAlignment="0" applyProtection="0"/>
    <xf numFmtId="219" fontId="48" fillId="0" borderId="0" applyNumberFormat="0" applyFont="0" applyFill="0" applyBorder="0" applyAlignment="0" applyProtection="0"/>
    <xf numFmtId="184" fontId="48" fillId="0" borderId="0" applyNumberFormat="0" applyFont="0" applyFill="0" applyBorder="0" applyAlignment="0" applyProtection="0"/>
    <xf numFmtId="219" fontId="48" fillId="0" borderId="0" applyNumberFormat="0" applyFont="0" applyFill="0" applyBorder="0" applyAlignment="0" applyProtection="0"/>
    <xf numFmtId="181" fontId="16" fillId="0" borderId="0" applyFont="0" applyFill="0" applyBorder="0" applyAlignment="0" applyProtection="0"/>
    <xf numFmtId="24" fontId="17" fillId="0" borderId="0" applyFont="0" applyFill="0" applyBorder="0" applyAlignment="0" applyProtection="0"/>
    <xf numFmtId="182" fontId="15" fillId="0" borderId="0">
      <alignment vertical="center"/>
    </xf>
    <xf numFmtId="4" fontId="15" fillId="0" borderId="0">
      <alignment vertical="center"/>
    </xf>
    <xf numFmtId="183" fontId="15" fillId="0" borderId="0">
      <alignment vertical="center"/>
    </xf>
    <xf numFmtId="3" fontId="15" fillId="0" borderId="0">
      <alignment vertical="center"/>
    </xf>
    <xf numFmtId="182" fontId="15" fillId="0" borderId="12">
      <alignment horizontal="centerContinuous" vertical="center"/>
    </xf>
    <xf numFmtId="181" fontId="46" fillId="0" borderId="0" applyFont="0" applyFill="0" applyBorder="0" applyAlignment="0" applyProtection="0"/>
    <xf numFmtId="0" fontId="47" fillId="0" borderId="0"/>
    <xf numFmtId="41" fontId="10" fillId="0" borderId="0" applyFont="0" applyFill="0" applyBorder="0" applyAlignment="0" applyProtection="0">
      <alignment vertical="center"/>
    </xf>
    <xf numFmtId="229" fontId="15" fillId="0" borderId="0" applyFill="0" applyBorder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 applyFont="0" applyFill="0" applyBorder="0" applyAlignment="0" applyProtection="0"/>
    <xf numFmtId="0" fontId="21" fillId="0" borderId="2">
      <alignment horizontal="center" vertical="center"/>
    </xf>
    <xf numFmtId="0" fontId="102" fillId="0" borderId="1" applyFont="0" applyFill="0" applyBorder="0" applyAlignment="0" applyProtection="0">
      <alignment horizontal="centerContinuous" vertical="center"/>
    </xf>
    <xf numFmtId="230" fontId="21" fillId="0" borderId="0" applyFont="0" applyFill="0" applyBorder="0" applyAlignment="0" applyProtection="0">
      <alignment horizontal="centerContinuous" vertical="center"/>
    </xf>
    <xf numFmtId="231" fontId="103" fillId="0" borderId="1">
      <alignment vertical="center"/>
    </xf>
    <xf numFmtId="0" fontId="21" fillId="0" borderId="2">
      <alignment horizontal="center" vertical="center"/>
    </xf>
    <xf numFmtId="0" fontId="104" fillId="0" borderId="0" applyFont="0" applyFill="0" applyBorder="0" applyAlignment="0" applyProtection="0"/>
    <xf numFmtId="0" fontId="105" fillId="0" borderId="0" applyFont="0" applyFill="0" applyBorder="0" applyAlignment="0" applyProtection="0"/>
    <xf numFmtId="176" fontId="22" fillId="0" borderId="0">
      <protection locked="0"/>
    </xf>
    <xf numFmtId="176" fontId="22" fillId="0" borderId="0">
      <protection locked="0"/>
    </xf>
    <xf numFmtId="176" fontId="22" fillId="0" borderId="0">
      <protection locked="0"/>
    </xf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176" fontId="22" fillId="0" borderId="0">
      <protection locked="0"/>
    </xf>
    <xf numFmtId="0" fontId="106" fillId="0" borderId="0"/>
    <xf numFmtId="0" fontId="28" fillId="0" borderId="0"/>
    <xf numFmtId="176" fontId="22" fillId="0" borderId="0">
      <protection locked="0"/>
    </xf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0" fillId="0" borderId="0">
      <protection locked="0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9" fillId="0" borderId="0">
      <alignment vertical="center"/>
    </xf>
    <xf numFmtId="0" fontId="1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8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3" fontId="16" fillId="0" borderId="1"/>
    <xf numFmtId="10" fontId="127" fillId="0" borderId="0">
      <alignment vertical="center"/>
    </xf>
    <xf numFmtId="235" fontId="15" fillId="0" borderId="0">
      <alignment horizontal="center"/>
    </xf>
    <xf numFmtId="0" fontId="26" fillId="0" borderId="0" applyFont="0" applyFill="0" applyBorder="0" applyAlignment="0" applyProtection="0"/>
    <xf numFmtId="0" fontId="115" fillId="2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26" fillId="0" borderId="0"/>
    <xf numFmtId="0" fontId="17" fillId="0" borderId="0"/>
    <xf numFmtId="0" fontId="17" fillId="0" borderId="0"/>
    <xf numFmtId="0" fontId="10" fillId="0" borderId="0"/>
    <xf numFmtId="0" fontId="32" fillId="0" borderId="0"/>
    <xf numFmtId="0" fontId="32" fillId="0" borderId="0"/>
    <xf numFmtId="0" fontId="10" fillId="0" borderId="0"/>
    <xf numFmtId="0" fontId="10" fillId="0" borderId="0"/>
    <xf numFmtId="0" fontId="32" fillId="0" borderId="0"/>
    <xf numFmtId="0" fontId="26" fillId="0" borderId="0"/>
    <xf numFmtId="0" fontId="17" fillId="0" borderId="0"/>
    <xf numFmtId="0" fontId="17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0" fontId="26" fillId="0" borderId="0"/>
    <xf numFmtId="0" fontId="18" fillId="0" borderId="0" applyFont="0" applyFill="0" applyBorder="0" applyAlignment="0" applyProtection="0"/>
    <xf numFmtId="0" fontId="26" fillId="0" borderId="0"/>
    <xf numFmtId="0" fontId="26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10" fillId="0" borderId="0"/>
    <xf numFmtId="0" fontId="10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32" fillId="0" borderId="0"/>
    <xf numFmtId="0" fontId="10" fillId="0" borderId="0"/>
    <xf numFmtId="0" fontId="10" fillId="0" borderId="0"/>
    <xf numFmtId="0" fontId="26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6" fillId="0" borderId="0"/>
    <xf numFmtId="0" fontId="17" fillId="0" borderId="0"/>
    <xf numFmtId="0" fontId="26" fillId="0" borderId="0"/>
    <xf numFmtId="0" fontId="26" fillId="0" borderId="0"/>
    <xf numFmtId="0" fontId="17" fillId="0" borderId="0"/>
    <xf numFmtId="0" fontId="17" fillId="0" borderId="0"/>
    <xf numFmtId="0" fontId="26" fillId="0" borderId="0"/>
    <xf numFmtId="0" fontId="17" fillId="0" borderId="0"/>
    <xf numFmtId="0" fontId="26" fillId="0" borderId="0"/>
    <xf numFmtId="0" fontId="17" fillId="0" borderId="0"/>
    <xf numFmtId="0" fontId="26" fillId="0" borderId="0"/>
    <xf numFmtId="0" fontId="17" fillId="0" borderId="0"/>
    <xf numFmtId="0" fontId="32" fillId="0" borderId="0"/>
    <xf numFmtId="0" fontId="17" fillId="0" borderId="0"/>
    <xf numFmtId="0" fontId="26" fillId="0" borderId="0"/>
    <xf numFmtId="0" fontId="32" fillId="0" borderId="0"/>
    <xf numFmtId="0" fontId="26" fillId="0" borderId="0"/>
    <xf numFmtId="0" fontId="26" fillId="0" borderId="0"/>
    <xf numFmtId="0" fontId="17" fillId="0" borderId="0"/>
    <xf numFmtId="0" fontId="32" fillId="0" borderId="0"/>
    <xf numFmtId="0" fontId="10" fillId="0" borderId="0"/>
    <xf numFmtId="0" fontId="26" fillId="0" borderId="0"/>
    <xf numFmtId="0" fontId="10" fillId="0" borderId="0"/>
    <xf numFmtId="0" fontId="10" fillId="0" borderId="0"/>
    <xf numFmtId="0" fontId="116" fillId="0" borderId="0" applyNumberFormat="0" applyFill="0" applyBorder="0" applyAlignment="0" applyProtection="0">
      <alignment vertical="center"/>
    </xf>
    <xf numFmtId="0" fontId="117" fillId="28" borderId="35" applyNumberFormat="0" applyAlignment="0" applyProtection="0">
      <alignment vertical="center"/>
    </xf>
    <xf numFmtId="234" fontId="131" fillId="0" borderId="0">
      <alignment vertical="center"/>
    </xf>
    <xf numFmtId="178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181" fontId="127" fillId="0" borderId="32" applyBorder="0">
      <alignment vertical="center"/>
    </xf>
    <xf numFmtId="251" fontId="127" fillId="0" borderId="0">
      <alignment vertical="center"/>
    </xf>
    <xf numFmtId="252" fontId="95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49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4" fontId="24" fillId="0" borderId="0">
      <alignment vertical="center"/>
    </xf>
    <xf numFmtId="253" fontId="10" fillId="0" borderId="0">
      <alignment vertical="center"/>
    </xf>
    <xf numFmtId="254" fontId="24" fillId="0" borderId="0">
      <alignment vertical="center"/>
    </xf>
    <xf numFmtId="253" fontId="10" fillId="0" borderId="0">
      <alignment vertical="center"/>
    </xf>
    <xf numFmtId="254" fontId="24" fillId="0" borderId="0">
      <alignment vertical="center"/>
    </xf>
    <xf numFmtId="254" fontId="24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3" fontId="10" fillId="0" borderId="0">
      <alignment vertical="center"/>
    </xf>
    <xf numFmtId="251" fontId="45" fillId="0" borderId="0">
      <alignment vertical="center"/>
    </xf>
    <xf numFmtId="0" fontId="45" fillId="0" borderId="0">
      <alignment vertical="center"/>
    </xf>
    <xf numFmtId="0" fontId="15" fillId="0" borderId="8">
      <alignment horizontal="center"/>
    </xf>
    <xf numFmtId="0" fontId="110" fillId="7" borderId="0" applyNumberFormat="0" applyBorder="0" applyAlignment="0" applyProtection="0">
      <alignment vertical="center"/>
    </xf>
    <xf numFmtId="0" fontId="110" fillId="8" borderId="0" applyNumberFormat="0" applyBorder="0" applyAlignment="0" applyProtection="0">
      <alignment vertical="center"/>
    </xf>
    <xf numFmtId="0" fontId="110" fillId="9" borderId="0" applyNumberFormat="0" applyBorder="0" applyAlignment="0" applyProtection="0">
      <alignment vertical="center"/>
    </xf>
    <xf numFmtId="0" fontId="110" fillId="10" borderId="0" applyNumberFormat="0" applyBorder="0" applyAlignment="0" applyProtection="0">
      <alignment vertical="center"/>
    </xf>
    <xf numFmtId="0" fontId="110" fillId="11" borderId="0" applyNumberFormat="0" applyBorder="0" applyAlignment="0" applyProtection="0">
      <alignment vertical="center"/>
    </xf>
    <xf numFmtId="0" fontId="110" fillId="12" borderId="0" applyNumberFormat="0" applyBorder="0" applyAlignment="0" applyProtection="0">
      <alignment vertical="center"/>
    </xf>
    <xf numFmtId="251" fontId="45" fillId="0" borderId="0">
      <alignment vertical="center"/>
    </xf>
    <xf numFmtId="251" fontId="45" fillId="0" borderId="15">
      <alignment vertical="center"/>
    </xf>
    <xf numFmtId="0" fontId="110" fillId="13" borderId="0" applyNumberFormat="0" applyBorder="0" applyAlignment="0" applyProtection="0">
      <alignment vertical="center"/>
    </xf>
    <xf numFmtId="0" fontId="110" fillId="14" borderId="0" applyNumberFormat="0" applyBorder="0" applyAlignment="0" applyProtection="0">
      <alignment vertical="center"/>
    </xf>
    <xf numFmtId="0" fontId="110" fillId="15" borderId="0" applyNumberFormat="0" applyBorder="0" applyAlignment="0" applyProtection="0">
      <alignment vertical="center"/>
    </xf>
    <xf numFmtId="0" fontId="110" fillId="10" borderId="0" applyNumberFormat="0" applyBorder="0" applyAlignment="0" applyProtection="0">
      <alignment vertical="center"/>
    </xf>
    <xf numFmtId="0" fontId="110" fillId="13" borderId="0" applyNumberFormat="0" applyBorder="0" applyAlignment="0" applyProtection="0">
      <alignment vertical="center"/>
    </xf>
    <xf numFmtId="0" fontId="110" fillId="16" borderId="0" applyNumberFormat="0" applyBorder="0" applyAlignment="0" applyProtection="0">
      <alignment vertical="center"/>
    </xf>
    <xf numFmtId="0" fontId="111" fillId="17" borderId="0" applyNumberFormat="0" applyBorder="0" applyAlignment="0" applyProtection="0">
      <alignment vertical="center"/>
    </xf>
    <xf numFmtId="0" fontId="111" fillId="14" borderId="0" applyNumberFormat="0" applyBorder="0" applyAlignment="0" applyProtection="0">
      <alignment vertical="center"/>
    </xf>
    <xf numFmtId="0" fontId="111" fillId="15" borderId="0" applyNumberFormat="0" applyBorder="0" applyAlignment="0" applyProtection="0">
      <alignment vertical="center"/>
    </xf>
    <xf numFmtId="0" fontId="111" fillId="18" borderId="0" applyNumberFormat="0" applyBorder="0" applyAlignment="0" applyProtection="0">
      <alignment vertical="center"/>
    </xf>
    <xf numFmtId="0" fontId="111" fillId="19" borderId="0" applyNumberFormat="0" applyBorder="0" applyAlignment="0" applyProtection="0">
      <alignment vertical="center"/>
    </xf>
    <xf numFmtId="0" fontId="111" fillId="20" borderId="0" applyNumberFormat="0" applyBorder="0" applyAlignment="0" applyProtection="0">
      <alignment vertical="center"/>
    </xf>
    <xf numFmtId="9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251" fontId="127" fillId="0" borderId="15">
      <alignment vertical="center"/>
    </xf>
    <xf numFmtId="0" fontId="111" fillId="21" borderId="0" applyNumberFormat="0" applyBorder="0" applyAlignment="0" applyProtection="0">
      <alignment vertical="center"/>
    </xf>
    <xf numFmtId="0" fontId="111" fillId="22" borderId="0" applyNumberFormat="0" applyBorder="0" applyAlignment="0" applyProtection="0">
      <alignment vertical="center"/>
    </xf>
    <xf numFmtId="0" fontId="111" fillId="23" borderId="0" applyNumberFormat="0" applyBorder="0" applyAlignment="0" applyProtection="0">
      <alignment vertical="center"/>
    </xf>
    <xf numFmtId="0" fontId="111" fillId="18" borderId="0" applyNumberFormat="0" applyBorder="0" applyAlignment="0" applyProtection="0">
      <alignment vertical="center"/>
    </xf>
    <xf numFmtId="0" fontId="111" fillId="19" borderId="0" applyNumberFormat="0" applyBorder="0" applyAlignment="0" applyProtection="0">
      <alignment vertical="center"/>
    </xf>
    <xf numFmtId="0" fontId="111" fillId="24" borderId="0" applyNumberFormat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113" fillId="25" borderId="33" applyNumberFormat="0" applyAlignment="0" applyProtection="0">
      <alignment vertical="center"/>
    </xf>
    <xf numFmtId="239" fontId="15" fillId="0" borderId="0">
      <protection locked="0"/>
    </xf>
    <xf numFmtId="0" fontId="128" fillId="0" borderId="0">
      <protection locked="0"/>
    </xf>
    <xf numFmtId="0" fontId="128" fillId="0" borderId="0">
      <protection locked="0"/>
    </xf>
    <xf numFmtId="0" fontId="129" fillId="0" borderId="0"/>
    <xf numFmtId="0" fontId="45" fillId="0" borderId="0">
      <alignment vertical="center"/>
    </xf>
    <xf numFmtId="214" fontId="10" fillId="0" borderId="0"/>
    <xf numFmtId="214" fontId="10" fillId="0" borderId="0"/>
    <xf numFmtId="214" fontId="10" fillId="0" borderId="0"/>
    <xf numFmtId="214" fontId="10" fillId="0" borderId="0"/>
    <xf numFmtId="214" fontId="10" fillId="0" borderId="0"/>
    <xf numFmtId="214" fontId="10" fillId="0" borderId="0"/>
    <xf numFmtId="214" fontId="10" fillId="0" borderId="0"/>
    <xf numFmtId="214" fontId="10" fillId="0" borderId="0"/>
    <xf numFmtId="214" fontId="10" fillId="0" borderId="0"/>
    <xf numFmtId="214" fontId="10" fillId="0" borderId="0"/>
    <xf numFmtId="214" fontId="10" fillId="0" borderId="0"/>
    <xf numFmtId="0" fontId="10" fillId="0" borderId="0"/>
    <xf numFmtId="0" fontId="114" fillId="8" borderId="0" applyNumberFormat="0" applyBorder="0" applyAlignment="0" applyProtection="0">
      <alignment vertical="center"/>
    </xf>
    <xf numFmtId="0" fontId="22" fillId="0" borderId="0">
      <protection locked="0"/>
    </xf>
    <xf numFmtId="3" fontId="130" fillId="0" borderId="18" applyNumberFormat="0" applyAlignment="0">
      <alignment vertical="center"/>
    </xf>
    <xf numFmtId="0" fontId="32" fillId="0" borderId="0"/>
    <xf numFmtId="0" fontId="84" fillId="0" borderId="11">
      <alignment vertical="center"/>
    </xf>
    <xf numFmtId="0" fontId="32" fillId="0" borderId="0"/>
    <xf numFmtId="0" fontId="32" fillId="0" borderId="0"/>
    <xf numFmtId="3" fontId="11" fillId="0" borderId="10" applyNumberFormat="0" applyFill="0" applyBorder="0" applyProtection="0">
      <alignment horizontal="center" vertical="center"/>
    </xf>
    <xf numFmtId="0" fontId="22" fillId="0" borderId="0">
      <protection locked="0"/>
    </xf>
    <xf numFmtId="0" fontId="118" fillId="0" borderId="36" applyNumberFormat="0" applyFill="0" applyAlignment="0" applyProtection="0">
      <alignment vertical="center"/>
    </xf>
    <xf numFmtId="0" fontId="109" fillId="26" borderId="34" applyNumberFormat="0" applyFont="0" applyAlignment="0" applyProtection="0">
      <alignment vertical="center"/>
    </xf>
    <xf numFmtId="0" fontId="119" fillId="0" borderId="37" applyNumberFormat="0" applyFill="0" applyAlignment="0" applyProtection="0">
      <alignment vertical="center"/>
    </xf>
    <xf numFmtId="10" fontId="127" fillId="0" borderId="0">
      <alignment vertical="center"/>
    </xf>
    <xf numFmtId="176" fontId="20" fillId="0" borderId="0">
      <protection locked="0"/>
    </xf>
    <xf numFmtId="9" fontId="48" fillId="0" borderId="0" applyFont="0" applyFill="0" applyBorder="0" applyAlignment="0" applyProtection="0"/>
    <xf numFmtId="0" fontId="115" fillId="27" borderId="0" applyNumberFormat="0" applyBorder="0" applyAlignment="0" applyProtection="0">
      <alignment vertical="center"/>
    </xf>
    <xf numFmtId="0" fontId="120" fillId="12" borderId="33" applyNumberFormat="0" applyAlignment="0" applyProtection="0">
      <alignment vertical="center"/>
    </xf>
    <xf numFmtId="181" fontId="108" fillId="0" borderId="28">
      <alignment vertical="center"/>
    </xf>
    <xf numFmtId="4" fontId="22" fillId="0" borderId="0">
      <protection locked="0"/>
    </xf>
    <xf numFmtId="0" fontId="116" fillId="0" borderId="0" applyNumberFormat="0" applyFill="0" applyBorder="0" applyAlignment="0" applyProtection="0">
      <alignment vertical="center"/>
    </xf>
    <xf numFmtId="0" fontId="117" fillId="28" borderId="35" applyNumberFormat="0" applyAlignment="0" applyProtection="0">
      <alignment vertical="center"/>
    </xf>
    <xf numFmtId="242" fontId="15" fillId="0" borderId="0">
      <protection locked="0"/>
    </xf>
    <xf numFmtId="250" fontId="127" fillId="0" borderId="0">
      <alignment vertical="center"/>
    </xf>
    <xf numFmtId="181" fontId="14" fillId="0" borderId="28">
      <alignment vertical="center"/>
    </xf>
    <xf numFmtId="234" fontId="131" fillId="0" borderId="0">
      <alignment vertical="center"/>
    </xf>
    <xf numFmtId="0" fontId="121" fillId="0" borderId="0" applyNumberFormat="0" applyFill="0" applyBorder="0" applyAlignment="0" applyProtection="0">
      <alignment vertical="center"/>
    </xf>
    <xf numFmtId="178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0" fontId="10" fillId="0" borderId="0"/>
    <xf numFmtId="0" fontId="32" fillId="0" borderId="0"/>
    <xf numFmtId="0" fontId="32" fillId="0" borderId="0"/>
    <xf numFmtId="0" fontId="32" fillId="0" borderId="0"/>
    <xf numFmtId="0" fontId="122" fillId="0" borderId="38" applyNumberFormat="0" applyFill="0" applyAlignment="0" applyProtection="0">
      <alignment vertical="center"/>
    </xf>
    <xf numFmtId="0" fontId="118" fillId="0" borderId="36" applyNumberFormat="0" applyFill="0" applyAlignment="0" applyProtection="0">
      <alignment vertical="center"/>
    </xf>
    <xf numFmtId="247" fontId="47" fillId="0" borderId="1" applyBorder="0">
      <alignment vertical="center"/>
    </xf>
    <xf numFmtId="0" fontId="119" fillId="0" borderId="37" applyNumberFormat="0" applyFill="0" applyAlignment="0" applyProtection="0">
      <alignment vertical="center"/>
    </xf>
    <xf numFmtId="0" fontId="132" fillId="0" borderId="0">
      <alignment vertical="center"/>
    </xf>
    <xf numFmtId="0" fontId="133" fillId="0" borderId="0">
      <alignment horizontal="center" vertical="center"/>
    </xf>
    <xf numFmtId="0" fontId="120" fillId="12" borderId="33" applyNumberFormat="0" applyAlignment="0" applyProtection="0">
      <alignment vertical="center"/>
    </xf>
    <xf numFmtId="4" fontId="22" fillId="0" borderId="0">
      <protection locked="0"/>
    </xf>
    <xf numFmtId="242" fontId="15" fillId="0" borderId="0">
      <protection locked="0"/>
    </xf>
    <xf numFmtId="0" fontId="121" fillId="0" borderId="0" applyNumberFormat="0" applyFill="0" applyBorder="0" applyAlignment="0" applyProtection="0">
      <alignment vertical="center"/>
    </xf>
    <xf numFmtId="0" fontId="122" fillId="0" borderId="38" applyNumberFormat="0" applyFill="0" applyAlignment="0" applyProtection="0">
      <alignment vertical="center"/>
    </xf>
    <xf numFmtId="0" fontId="123" fillId="0" borderId="39" applyNumberFormat="0" applyFill="0" applyAlignment="0" applyProtection="0">
      <alignment vertical="center"/>
    </xf>
    <xf numFmtId="0" fontId="124" fillId="0" borderId="40" applyNumberFormat="0" applyFill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5" fillId="9" borderId="0" applyNumberFormat="0" applyBorder="0" applyAlignment="0" applyProtection="0">
      <alignment vertical="center"/>
    </xf>
    <xf numFmtId="0" fontId="126" fillId="25" borderId="41" applyNumberFormat="0" applyAlignment="0" applyProtection="0">
      <alignment vertical="center"/>
    </xf>
    <xf numFmtId="0" fontId="123" fillId="0" borderId="39" applyNumberFormat="0" applyFill="0" applyAlignment="0" applyProtection="0">
      <alignment vertical="center"/>
    </xf>
    <xf numFmtId="0" fontId="124" fillId="0" borderId="40" applyNumberFormat="0" applyFill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5" fillId="9" borderId="0" applyNumberFormat="0" applyBorder="0" applyAlignment="0" applyProtection="0">
      <alignment vertical="center"/>
    </xf>
    <xf numFmtId="0" fontId="126" fillId="25" borderId="41" applyNumberFormat="0" applyAlignment="0" applyProtection="0">
      <alignment vertical="center"/>
    </xf>
    <xf numFmtId="250" fontId="103" fillId="0" borderId="0" applyFont="0" applyFill="0" applyBorder="0" applyAlignment="0" applyProtection="0"/>
    <xf numFmtId="0" fontId="48" fillId="0" borderId="0"/>
    <xf numFmtId="213" fontId="15" fillId="0" borderId="0" applyFont="0" applyFill="0" applyBorder="0" applyAlignment="0" applyProtection="0"/>
    <xf numFmtId="233" fontId="24" fillId="0" borderId="0">
      <protection locked="0"/>
    </xf>
    <xf numFmtId="176" fontId="20" fillId="0" borderId="0">
      <protection locked="0"/>
    </xf>
    <xf numFmtId="0" fontId="134" fillId="29" borderId="42" applyNumberFormat="0" applyProtection="0">
      <alignment horizontal="right"/>
    </xf>
    <xf numFmtId="0" fontId="48" fillId="0" borderId="0"/>
    <xf numFmtId="0" fontId="48" fillId="0" borderId="0"/>
    <xf numFmtId="0" fontId="45" fillId="0" borderId="0">
      <alignment vertical="center"/>
    </xf>
    <xf numFmtId="0" fontId="10" fillId="0" borderId="1" applyNumberFormat="0" applyFill="0" applyProtection="0">
      <alignment vertical="center"/>
    </xf>
    <xf numFmtId="0" fontId="22" fillId="0" borderId="4">
      <protection locked="0"/>
    </xf>
    <xf numFmtId="238" fontId="24" fillId="0" borderId="0">
      <protection locked="0"/>
    </xf>
    <xf numFmtId="240" fontId="15" fillId="0" borderId="0">
      <protection locked="0"/>
    </xf>
    <xf numFmtId="0" fontId="107" fillId="0" borderId="0">
      <protection locked="0"/>
    </xf>
    <xf numFmtId="213" fontId="135" fillId="0" borderId="0" applyFont="0" applyFill="0" applyBorder="0" applyAlignment="0" applyProtection="0"/>
    <xf numFmtId="0" fontId="136" fillId="0" borderId="0" applyFont="0" applyFill="0" applyBorder="0" applyAlignment="0" applyProtection="0"/>
    <xf numFmtId="255" fontId="10" fillId="0" borderId="0" applyFont="0" applyFill="0" applyBorder="0" applyAlignment="0" applyProtection="0"/>
    <xf numFmtId="214" fontId="135" fillId="0" borderId="0" applyFont="0" applyFill="0" applyBorder="0" applyAlignment="0" applyProtection="0"/>
    <xf numFmtId="0" fontId="136" fillId="0" borderId="0" applyFont="0" applyFill="0" applyBorder="0" applyAlignment="0" applyProtection="0"/>
    <xf numFmtId="256" fontId="10" fillId="0" borderId="0" applyFont="0" applyFill="0" applyBorder="0" applyAlignment="0" applyProtection="0"/>
    <xf numFmtId="233" fontId="24" fillId="0" borderId="0">
      <protection locked="0"/>
    </xf>
    <xf numFmtId="176" fontId="20" fillId="0" borderId="0">
      <protection locked="0"/>
    </xf>
    <xf numFmtId="0" fontId="47" fillId="0" borderId="1" applyNumberFormat="0" applyBorder="0" applyAlignment="0"/>
    <xf numFmtId="181" fontId="135" fillId="0" borderId="0" applyFont="0" applyFill="0" applyBorder="0" applyAlignment="0" applyProtection="0"/>
    <xf numFmtId="0" fontId="136" fillId="0" borderId="0" applyFont="0" applyFill="0" applyBorder="0" applyAlignment="0" applyProtection="0"/>
    <xf numFmtId="178" fontId="135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48" fillId="0" borderId="0"/>
    <xf numFmtId="49" fontId="29" fillId="0" borderId="0" applyBorder="0"/>
    <xf numFmtId="0" fontId="137" fillId="0" borderId="0"/>
    <xf numFmtId="0" fontId="26" fillId="0" borderId="0"/>
    <xf numFmtId="0" fontId="10" fillId="0" borderId="0" applyFill="0" applyBorder="0" applyAlignment="0"/>
    <xf numFmtId="0" fontId="138" fillId="0" borderId="0" applyNumberFormat="0" applyFill="0" applyBorder="0" applyAlignment="0" applyProtection="0">
      <alignment vertical="top"/>
      <protection locked="0"/>
    </xf>
    <xf numFmtId="241" fontId="48" fillId="0" borderId="0"/>
    <xf numFmtId="222" fontId="15" fillId="0" borderId="0">
      <protection locked="0"/>
    </xf>
    <xf numFmtId="237" fontId="95" fillId="0" borderId="0" applyFont="0" applyFill="0" applyBorder="0" applyAlignment="0" applyProtection="0"/>
    <xf numFmtId="239" fontId="48" fillId="0" borderId="0"/>
    <xf numFmtId="0" fontId="22" fillId="0" borderId="4">
      <protection locked="0"/>
    </xf>
    <xf numFmtId="240" fontId="48" fillId="0" borderId="0"/>
    <xf numFmtId="238" fontId="24" fillId="0" borderId="0">
      <protection locked="0"/>
    </xf>
    <xf numFmtId="240" fontId="15" fillId="0" borderId="0">
      <protection locked="0"/>
    </xf>
    <xf numFmtId="0" fontId="107" fillId="0" borderId="0">
      <protection locked="0"/>
    </xf>
    <xf numFmtId="38" fontId="34" fillId="5" borderId="0" applyNumberFormat="0" applyBorder="0" applyAlignment="0" applyProtection="0"/>
    <xf numFmtId="3" fontId="16" fillId="0" borderId="1"/>
    <xf numFmtId="176" fontId="128" fillId="0" borderId="0">
      <protection locked="0"/>
    </xf>
    <xf numFmtId="176" fontId="128" fillId="0" borderId="0">
      <protection locked="0"/>
    </xf>
    <xf numFmtId="10" fontId="34" fillId="5" borderId="1" applyNumberFormat="0" applyBorder="0" applyAlignment="0" applyProtection="0"/>
    <xf numFmtId="245" fontId="47" fillId="0" borderId="1">
      <alignment vertical="center"/>
    </xf>
    <xf numFmtId="248" fontId="47" fillId="0" borderId="1">
      <alignment horizontal="right" vertical="center"/>
    </xf>
    <xf numFmtId="246" fontId="47" fillId="0" borderId="1">
      <alignment vertical="center"/>
    </xf>
    <xf numFmtId="244" fontId="47" fillId="0" borderId="1">
      <alignment vertical="center"/>
    </xf>
    <xf numFmtId="0" fontId="15" fillId="0" borderId="0"/>
    <xf numFmtId="0" fontId="32" fillId="0" borderId="0"/>
    <xf numFmtId="3" fontId="16" fillId="0" borderId="1"/>
    <xf numFmtId="178" fontId="45" fillId="0" borderId="0">
      <alignment vertical="center"/>
    </xf>
    <xf numFmtId="243" fontId="15" fillId="0" borderId="0">
      <protection locked="0"/>
    </xf>
    <xf numFmtId="236" fontId="45" fillId="0" borderId="0">
      <alignment vertical="center"/>
    </xf>
    <xf numFmtId="0" fontId="139" fillId="0" borderId="0">
      <alignment horizontal="centerContinuous"/>
    </xf>
    <xf numFmtId="236" fontId="45" fillId="0" borderId="0">
      <alignment vertical="distributed"/>
    </xf>
    <xf numFmtId="0" fontId="140" fillId="0" borderId="0" applyNumberFormat="0" applyFill="0" applyBorder="0" applyAlignment="0" applyProtection="0">
      <alignment vertical="top"/>
      <protection locked="0"/>
    </xf>
    <xf numFmtId="0" fontId="109" fillId="26" borderId="34" applyNumberFormat="0" applyFont="0" applyAlignment="0" applyProtection="0">
      <alignment vertical="center"/>
    </xf>
    <xf numFmtId="0" fontId="22" fillId="0" borderId="0">
      <protection locked="0"/>
    </xf>
    <xf numFmtId="3" fontId="130" fillId="0" borderId="18" applyNumberFormat="0" applyAlignment="0">
      <alignment vertical="center"/>
    </xf>
    <xf numFmtId="0" fontId="22" fillId="0" borderId="0">
      <protection locked="0"/>
    </xf>
    <xf numFmtId="0" fontId="114" fillId="8" borderId="0" applyNumberFormat="0" applyBorder="0" applyAlignment="0" applyProtection="0">
      <alignment vertical="center"/>
    </xf>
    <xf numFmtId="214" fontId="10" fillId="0" borderId="0"/>
    <xf numFmtId="214" fontId="10" fillId="0" borderId="0"/>
    <xf numFmtId="214" fontId="10" fillId="0" borderId="0"/>
    <xf numFmtId="214" fontId="10" fillId="0" borderId="0"/>
    <xf numFmtId="214" fontId="10" fillId="0" borderId="0"/>
    <xf numFmtId="214" fontId="10" fillId="0" borderId="0"/>
    <xf numFmtId="214" fontId="10" fillId="0" borderId="0"/>
    <xf numFmtId="214" fontId="10" fillId="0" borderId="0"/>
    <xf numFmtId="214" fontId="10" fillId="0" borderId="0"/>
    <xf numFmtId="214" fontId="10" fillId="0" borderId="0"/>
    <xf numFmtId="214" fontId="10" fillId="0" borderId="0"/>
    <xf numFmtId="0" fontId="128" fillId="0" borderId="0">
      <protection locked="0"/>
    </xf>
    <xf numFmtId="0" fontId="128" fillId="0" borderId="0">
      <protection locked="0"/>
    </xf>
    <xf numFmtId="239" fontId="15" fillId="0" borderId="0">
      <protection locked="0"/>
    </xf>
    <xf numFmtId="0" fontId="113" fillId="25" borderId="33" applyNumberFormat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111" fillId="24" borderId="0" applyNumberFormat="0" applyBorder="0" applyAlignment="0" applyProtection="0">
      <alignment vertical="center"/>
    </xf>
    <xf numFmtId="0" fontId="111" fillId="19" borderId="0" applyNumberFormat="0" applyBorder="0" applyAlignment="0" applyProtection="0">
      <alignment vertical="center"/>
    </xf>
    <xf numFmtId="0" fontId="111" fillId="18" borderId="0" applyNumberFormat="0" applyBorder="0" applyAlignment="0" applyProtection="0">
      <alignment vertical="center"/>
    </xf>
    <xf numFmtId="0" fontId="111" fillId="23" borderId="0" applyNumberFormat="0" applyBorder="0" applyAlignment="0" applyProtection="0">
      <alignment vertical="center"/>
    </xf>
    <xf numFmtId="0" fontId="111" fillId="22" borderId="0" applyNumberFormat="0" applyBorder="0" applyAlignment="0" applyProtection="0">
      <alignment vertical="center"/>
    </xf>
    <xf numFmtId="0" fontId="111" fillId="21" borderId="0" applyNumberFormat="0" applyBorder="0" applyAlignment="0" applyProtection="0">
      <alignment vertical="center"/>
    </xf>
    <xf numFmtId="0" fontId="111" fillId="20" borderId="0" applyNumberFormat="0" applyBorder="0" applyAlignment="0" applyProtection="0">
      <alignment vertical="center"/>
    </xf>
    <xf numFmtId="0" fontId="111" fillId="19" borderId="0" applyNumberFormat="0" applyBorder="0" applyAlignment="0" applyProtection="0">
      <alignment vertical="center"/>
    </xf>
    <xf numFmtId="0" fontId="111" fillId="18" borderId="0" applyNumberFormat="0" applyBorder="0" applyAlignment="0" applyProtection="0">
      <alignment vertical="center"/>
    </xf>
    <xf numFmtId="0" fontId="111" fillId="15" borderId="0" applyNumberFormat="0" applyBorder="0" applyAlignment="0" applyProtection="0">
      <alignment vertical="center"/>
    </xf>
    <xf numFmtId="0" fontId="111" fillId="14" borderId="0" applyNumberFormat="0" applyBorder="0" applyAlignment="0" applyProtection="0">
      <alignment vertical="center"/>
    </xf>
    <xf numFmtId="0" fontId="111" fillId="17" borderId="0" applyNumberFormat="0" applyBorder="0" applyAlignment="0" applyProtection="0">
      <alignment vertical="center"/>
    </xf>
    <xf numFmtId="0" fontId="110" fillId="16" borderId="0" applyNumberFormat="0" applyBorder="0" applyAlignment="0" applyProtection="0">
      <alignment vertical="center"/>
    </xf>
    <xf numFmtId="0" fontId="110" fillId="13" borderId="0" applyNumberFormat="0" applyBorder="0" applyAlignment="0" applyProtection="0">
      <alignment vertical="center"/>
    </xf>
    <xf numFmtId="0" fontId="110" fillId="10" borderId="0" applyNumberFormat="0" applyBorder="0" applyAlignment="0" applyProtection="0">
      <alignment vertical="center"/>
    </xf>
    <xf numFmtId="0" fontId="110" fillId="15" borderId="0" applyNumberFormat="0" applyBorder="0" applyAlignment="0" applyProtection="0">
      <alignment vertical="center"/>
    </xf>
    <xf numFmtId="0" fontId="110" fillId="14" borderId="0" applyNumberFormat="0" applyBorder="0" applyAlignment="0" applyProtection="0">
      <alignment vertical="center"/>
    </xf>
    <xf numFmtId="0" fontId="110" fillId="13" borderId="0" applyNumberFormat="0" applyBorder="0" applyAlignment="0" applyProtection="0">
      <alignment vertical="center"/>
    </xf>
    <xf numFmtId="0" fontId="110" fillId="12" borderId="0" applyNumberFormat="0" applyBorder="0" applyAlignment="0" applyProtection="0">
      <alignment vertical="center"/>
    </xf>
    <xf numFmtId="0" fontId="110" fillId="11" borderId="0" applyNumberFormat="0" applyBorder="0" applyAlignment="0" applyProtection="0">
      <alignment vertical="center"/>
    </xf>
    <xf numFmtId="0" fontId="110" fillId="10" borderId="0" applyNumberFormat="0" applyBorder="0" applyAlignment="0" applyProtection="0">
      <alignment vertical="center"/>
    </xf>
    <xf numFmtId="0" fontId="110" fillId="9" borderId="0" applyNumberFormat="0" applyBorder="0" applyAlignment="0" applyProtection="0">
      <alignment vertical="center"/>
    </xf>
    <xf numFmtId="0" fontId="110" fillId="8" borderId="0" applyNumberFormat="0" applyBorder="0" applyAlignment="0" applyProtection="0">
      <alignment vertical="center"/>
    </xf>
    <xf numFmtId="0" fontId="110" fillId="7" borderId="0" applyNumberFormat="0" applyBorder="0" applyAlignment="0" applyProtection="0">
      <alignment vertical="center"/>
    </xf>
    <xf numFmtId="252" fontId="95" fillId="0" borderId="0">
      <alignment vertical="center"/>
    </xf>
    <xf numFmtId="252" fontId="95" fillId="0" borderId="0">
      <alignment vertical="center"/>
    </xf>
    <xf numFmtId="252" fontId="95" fillId="0" borderId="0">
      <alignment vertical="center"/>
    </xf>
    <xf numFmtId="3" fontId="16" fillId="0" borderId="1"/>
    <xf numFmtId="0" fontId="110" fillId="7" borderId="0" applyNumberFormat="0" applyBorder="0" applyAlignment="0" applyProtection="0">
      <alignment vertical="center"/>
    </xf>
    <xf numFmtId="0" fontId="110" fillId="8" borderId="0" applyNumberFormat="0" applyBorder="0" applyAlignment="0" applyProtection="0">
      <alignment vertical="center"/>
    </xf>
    <xf numFmtId="0" fontId="110" fillId="9" borderId="0" applyNumberFormat="0" applyBorder="0" applyAlignment="0" applyProtection="0">
      <alignment vertical="center"/>
    </xf>
    <xf numFmtId="0" fontId="110" fillId="10" borderId="0" applyNumberFormat="0" applyBorder="0" applyAlignment="0" applyProtection="0">
      <alignment vertical="center"/>
    </xf>
    <xf numFmtId="0" fontId="110" fillId="11" borderId="0" applyNumberFormat="0" applyBorder="0" applyAlignment="0" applyProtection="0">
      <alignment vertical="center"/>
    </xf>
    <xf numFmtId="0" fontId="110" fillId="12" borderId="0" applyNumberFormat="0" applyBorder="0" applyAlignment="0" applyProtection="0">
      <alignment vertical="center"/>
    </xf>
    <xf numFmtId="0" fontId="110" fillId="13" borderId="0" applyNumberFormat="0" applyBorder="0" applyAlignment="0" applyProtection="0">
      <alignment vertical="center"/>
    </xf>
    <xf numFmtId="0" fontId="110" fillId="14" borderId="0" applyNumberFormat="0" applyBorder="0" applyAlignment="0" applyProtection="0">
      <alignment vertical="center"/>
    </xf>
    <xf numFmtId="0" fontId="110" fillId="15" borderId="0" applyNumberFormat="0" applyBorder="0" applyAlignment="0" applyProtection="0">
      <alignment vertical="center"/>
    </xf>
    <xf numFmtId="0" fontId="110" fillId="10" borderId="0" applyNumberFormat="0" applyBorder="0" applyAlignment="0" applyProtection="0">
      <alignment vertical="center"/>
    </xf>
    <xf numFmtId="0" fontId="110" fillId="13" borderId="0" applyNumberFormat="0" applyBorder="0" applyAlignment="0" applyProtection="0">
      <alignment vertical="center"/>
    </xf>
    <xf numFmtId="0" fontId="110" fillId="16" borderId="0" applyNumberFormat="0" applyBorder="0" applyAlignment="0" applyProtection="0">
      <alignment vertical="center"/>
    </xf>
    <xf numFmtId="0" fontId="111" fillId="17" borderId="0" applyNumberFormat="0" applyBorder="0" applyAlignment="0" applyProtection="0">
      <alignment vertical="center"/>
    </xf>
    <xf numFmtId="0" fontId="111" fillId="14" borderId="0" applyNumberFormat="0" applyBorder="0" applyAlignment="0" applyProtection="0">
      <alignment vertical="center"/>
    </xf>
    <xf numFmtId="0" fontId="111" fillId="15" borderId="0" applyNumberFormat="0" applyBorder="0" applyAlignment="0" applyProtection="0">
      <alignment vertical="center"/>
    </xf>
    <xf numFmtId="0" fontId="111" fillId="18" borderId="0" applyNumberFormat="0" applyBorder="0" applyAlignment="0" applyProtection="0">
      <alignment vertical="center"/>
    </xf>
    <xf numFmtId="0" fontId="111" fillId="19" borderId="0" applyNumberFormat="0" applyBorder="0" applyAlignment="0" applyProtection="0">
      <alignment vertical="center"/>
    </xf>
    <xf numFmtId="0" fontId="111" fillId="20" borderId="0" applyNumberFormat="0" applyBorder="0" applyAlignment="0" applyProtection="0">
      <alignment vertical="center"/>
    </xf>
    <xf numFmtId="0" fontId="111" fillId="21" borderId="0" applyNumberFormat="0" applyBorder="0" applyAlignment="0" applyProtection="0">
      <alignment vertical="center"/>
    </xf>
    <xf numFmtId="0" fontId="111" fillId="22" borderId="0" applyNumberFormat="0" applyBorder="0" applyAlignment="0" applyProtection="0">
      <alignment vertical="center"/>
    </xf>
    <xf numFmtId="0" fontId="111" fillId="23" borderId="0" applyNumberFormat="0" applyBorder="0" applyAlignment="0" applyProtection="0">
      <alignment vertical="center"/>
    </xf>
    <xf numFmtId="0" fontId="111" fillId="18" borderId="0" applyNumberFormat="0" applyBorder="0" applyAlignment="0" applyProtection="0">
      <alignment vertical="center"/>
    </xf>
    <xf numFmtId="0" fontId="111" fillId="19" borderId="0" applyNumberFormat="0" applyBorder="0" applyAlignment="0" applyProtection="0">
      <alignment vertical="center"/>
    </xf>
    <xf numFmtId="0" fontId="111" fillId="24" borderId="0" applyNumberFormat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113" fillId="25" borderId="33" applyNumberFormat="0" applyAlignment="0" applyProtection="0">
      <alignment vertical="center"/>
    </xf>
    <xf numFmtId="239" fontId="15" fillId="0" borderId="0">
      <protection locked="0"/>
    </xf>
    <xf numFmtId="0" fontId="128" fillId="0" borderId="0">
      <protection locked="0"/>
    </xf>
    <xf numFmtId="0" fontId="128" fillId="0" borderId="0">
      <protection locked="0"/>
    </xf>
    <xf numFmtId="214" fontId="10" fillId="0" borderId="0"/>
    <xf numFmtId="214" fontId="10" fillId="0" borderId="0"/>
    <xf numFmtId="214" fontId="10" fillId="0" borderId="0"/>
    <xf numFmtId="214" fontId="10" fillId="0" borderId="0"/>
    <xf numFmtId="214" fontId="10" fillId="0" borderId="0"/>
    <xf numFmtId="214" fontId="10" fillId="0" borderId="0"/>
    <xf numFmtId="214" fontId="10" fillId="0" borderId="0"/>
    <xf numFmtId="214" fontId="10" fillId="0" borderId="0"/>
    <xf numFmtId="214" fontId="10" fillId="0" borderId="0"/>
    <xf numFmtId="214" fontId="10" fillId="0" borderId="0"/>
    <xf numFmtId="214" fontId="10" fillId="0" borderId="0"/>
    <xf numFmtId="0" fontId="114" fillId="8" borderId="0" applyNumberFormat="0" applyBorder="0" applyAlignment="0" applyProtection="0">
      <alignment vertical="center"/>
    </xf>
    <xf numFmtId="0" fontId="22" fillId="0" borderId="0">
      <protection locked="0"/>
    </xf>
    <xf numFmtId="3" fontId="130" fillId="0" borderId="18" applyNumberFormat="0" applyAlignment="0">
      <alignment vertical="center"/>
    </xf>
    <xf numFmtId="0" fontId="22" fillId="0" borderId="0">
      <protection locked="0"/>
    </xf>
    <xf numFmtId="0" fontId="109" fillId="26" borderId="34" applyNumberFormat="0" applyFont="0" applyAlignment="0" applyProtection="0">
      <alignment vertical="center"/>
    </xf>
    <xf numFmtId="10" fontId="127" fillId="0" borderId="0">
      <alignment vertical="center"/>
    </xf>
    <xf numFmtId="0" fontId="115" fillId="27" borderId="0" applyNumberFormat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7" fillId="28" borderId="35" applyNumberFormat="0" applyAlignment="0" applyProtection="0">
      <alignment vertical="center"/>
    </xf>
    <xf numFmtId="234" fontId="131" fillId="0" borderId="0">
      <alignment vertical="center"/>
    </xf>
    <xf numFmtId="178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0" fontId="10" fillId="0" borderId="0"/>
    <xf numFmtId="0" fontId="32" fillId="0" borderId="0"/>
    <xf numFmtId="0" fontId="32" fillId="0" borderId="0"/>
    <xf numFmtId="0" fontId="32" fillId="0" borderId="0"/>
    <xf numFmtId="0" fontId="118" fillId="0" borderId="36" applyNumberFormat="0" applyFill="0" applyAlignment="0" applyProtection="0">
      <alignment vertical="center"/>
    </xf>
    <xf numFmtId="0" fontId="119" fillId="0" borderId="37" applyNumberFormat="0" applyFill="0" applyAlignment="0" applyProtection="0">
      <alignment vertical="center"/>
    </xf>
    <xf numFmtId="0" fontId="120" fillId="12" borderId="33" applyNumberFormat="0" applyAlignment="0" applyProtection="0">
      <alignment vertical="center"/>
    </xf>
    <xf numFmtId="4" fontId="22" fillId="0" borderId="0">
      <protection locked="0"/>
    </xf>
    <xf numFmtId="242" fontId="15" fillId="0" borderId="0">
      <protection locked="0"/>
    </xf>
    <xf numFmtId="0" fontId="121" fillId="0" borderId="0" applyNumberFormat="0" applyFill="0" applyBorder="0" applyAlignment="0" applyProtection="0">
      <alignment vertical="center"/>
    </xf>
    <xf numFmtId="0" fontId="122" fillId="0" borderId="38" applyNumberFormat="0" applyFill="0" applyAlignment="0" applyProtection="0">
      <alignment vertical="center"/>
    </xf>
    <xf numFmtId="0" fontId="123" fillId="0" borderId="39" applyNumberFormat="0" applyFill="0" applyAlignment="0" applyProtection="0">
      <alignment vertical="center"/>
    </xf>
    <xf numFmtId="0" fontId="124" fillId="0" borderId="40" applyNumberFormat="0" applyFill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5" fillId="9" borderId="0" applyNumberFormat="0" applyBorder="0" applyAlignment="0" applyProtection="0">
      <alignment vertical="center"/>
    </xf>
    <xf numFmtId="0" fontId="126" fillId="25" borderId="41" applyNumberFormat="0" applyAlignment="0" applyProtection="0">
      <alignment vertical="center"/>
    </xf>
    <xf numFmtId="0" fontId="48" fillId="0" borderId="0"/>
    <xf numFmtId="233" fontId="24" fillId="0" borderId="0">
      <protection locked="0"/>
    </xf>
    <xf numFmtId="176" fontId="20" fillId="0" borderId="0">
      <protection locked="0"/>
    </xf>
    <xf numFmtId="0" fontId="48" fillId="0" borderId="0"/>
    <xf numFmtId="0" fontId="22" fillId="0" borderId="4">
      <protection locked="0"/>
    </xf>
    <xf numFmtId="238" fontId="24" fillId="0" borderId="0">
      <protection locked="0"/>
    </xf>
    <xf numFmtId="240" fontId="15" fillId="0" borderId="0">
      <protection locked="0"/>
    </xf>
    <xf numFmtId="0" fontId="107" fillId="0" borderId="0">
      <protection locked="0"/>
    </xf>
    <xf numFmtId="0" fontId="10" fillId="0" borderId="0" applyFill="0" applyBorder="0" applyAlignment="0"/>
    <xf numFmtId="241" fontId="48" fillId="0" borderId="0"/>
    <xf numFmtId="222" fontId="15" fillId="0" borderId="0">
      <protection locked="0"/>
    </xf>
    <xf numFmtId="237" fontId="95" fillId="0" borderId="0" applyFont="0" applyFill="0" applyBorder="0" applyAlignment="0" applyProtection="0"/>
    <xf numFmtId="239" fontId="48" fillId="0" borderId="0"/>
    <xf numFmtId="240" fontId="48" fillId="0" borderId="0"/>
    <xf numFmtId="38" fontId="34" fillId="5" borderId="0" applyNumberFormat="0" applyBorder="0" applyAlignment="0" applyProtection="0"/>
    <xf numFmtId="176" fontId="128" fillId="0" borderId="0">
      <protection locked="0"/>
    </xf>
    <xf numFmtId="176" fontId="128" fillId="0" borderId="0">
      <protection locked="0"/>
    </xf>
    <xf numFmtId="10" fontId="34" fillId="5" borderId="1" applyNumberFormat="0" applyBorder="0" applyAlignment="0" applyProtection="0"/>
    <xf numFmtId="0" fontId="15" fillId="0" borderId="0"/>
    <xf numFmtId="243" fontId="15" fillId="0" borderId="0">
      <protection locked="0"/>
    </xf>
    <xf numFmtId="0" fontId="110" fillId="7" borderId="0" applyNumberFormat="0" applyBorder="0" applyAlignment="0" applyProtection="0">
      <alignment vertical="center"/>
    </xf>
    <xf numFmtId="0" fontId="110" fillId="8" borderId="0" applyNumberFormat="0" applyBorder="0" applyAlignment="0" applyProtection="0">
      <alignment vertical="center"/>
    </xf>
    <xf numFmtId="0" fontId="110" fillId="9" borderId="0" applyNumberFormat="0" applyBorder="0" applyAlignment="0" applyProtection="0">
      <alignment vertical="center"/>
    </xf>
    <xf numFmtId="0" fontId="110" fillId="10" borderId="0" applyNumberFormat="0" applyBorder="0" applyAlignment="0" applyProtection="0">
      <alignment vertical="center"/>
    </xf>
    <xf numFmtId="0" fontId="110" fillId="11" borderId="0" applyNumberFormat="0" applyBorder="0" applyAlignment="0" applyProtection="0">
      <alignment vertical="center"/>
    </xf>
    <xf numFmtId="0" fontId="110" fillId="12" borderId="0" applyNumberFormat="0" applyBorder="0" applyAlignment="0" applyProtection="0">
      <alignment vertical="center"/>
    </xf>
    <xf numFmtId="0" fontId="110" fillId="13" borderId="0" applyNumberFormat="0" applyBorder="0" applyAlignment="0" applyProtection="0">
      <alignment vertical="center"/>
    </xf>
    <xf numFmtId="0" fontId="110" fillId="14" borderId="0" applyNumberFormat="0" applyBorder="0" applyAlignment="0" applyProtection="0">
      <alignment vertical="center"/>
    </xf>
    <xf numFmtId="0" fontId="110" fillId="15" borderId="0" applyNumberFormat="0" applyBorder="0" applyAlignment="0" applyProtection="0">
      <alignment vertical="center"/>
    </xf>
    <xf numFmtId="0" fontId="110" fillId="10" borderId="0" applyNumberFormat="0" applyBorder="0" applyAlignment="0" applyProtection="0">
      <alignment vertical="center"/>
    </xf>
    <xf numFmtId="0" fontId="110" fillId="13" borderId="0" applyNumberFormat="0" applyBorder="0" applyAlignment="0" applyProtection="0">
      <alignment vertical="center"/>
    </xf>
    <xf numFmtId="0" fontId="110" fillId="16" borderId="0" applyNumberFormat="0" applyBorder="0" applyAlignment="0" applyProtection="0">
      <alignment vertical="center"/>
    </xf>
    <xf numFmtId="0" fontId="111" fillId="17" borderId="0" applyNumberFormat="0" applyBorder="0" applyAlignment="0" applyProtection="0">
      <alignment vertical="center"/>
    </xf>
    <xf numFmtId="0" fontId="111" fillId="14" borderId="0" applyNumberFormat="0" applyBorder="0" applyAlignment="0" applyProtection="0">
      <alignment vertical="center"/>
    </xf>
    <xf numFmtId="0" fontId="111" fillId="15" borderId="0" applyNumberFormat="0" applyBorder="0" applyAlignment="0" applyProtection="0">
      <alignment vertical="center"/>
    </xf>
    <xf numFmtId="0" fontId="111" fillId="18" borderId="0" applyNumberFormat="0" applyBorder="0" applyAlignment="0" applyProtection="0">
      <alignment vertical="center"/>
    </xf>
    <xf numFmtId="0" fontId="111" fillId="19" borderId="0" applyNumberFormat="0" applyBorder="0" applyAlignment="0" applyProtection="0">
      <alignment vertical="center"/>
    </xf>
    <xf numFmtId="0" fontId="111" fillId="20" borderId="0" applyNumberFormat="0" applyBorder="0" applyAlignment="0" applyProtection="0">
      <alignment vertical="center"/>
    </xf>
    <xf numFmtId="0" fontId="111" fillId="21" borderId="0" applyNumberFormat="0" applyBorder="0" applyAlignment="0" applyProtection="0">
      <alignment vertical="center"/>
    </xf>
    <xf numFmtId="0" fontId="111" fillId="22" borderId="0" applyNumberFormat="0" applyBorder="0" applyAlignment="0" applyProtection="0">
      <alignment vertical="center"/>
    </xf>
    <xf numFmtId="0" fontId="111" fillId="23" borderId="0" applyNumberFormat="0" applyBorder="0" applyAlignment="0" applyProtection="0">
      <alignment vertical="center"/>
    </xf>
    <xf numFmtId="0" fontId="111" fillId="18" borderId="0" applyNumberFormat="0" applyBorder="0" applyAlignment="0" applyProtection="0">
      <alignment vertical="center"/>
    </xf>
    <xf numFmtId="0" fontId="111" fillId="19" borderId="0" applyNumberFormat="0" applyBorder="0" applyAlignment="0" applyProtection="0">
      <alignment vertical="center"/>
    </xf>
    <xf numFmtId="0" fontId="111" fillId="24" borderId="0" applyNumberFormat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113" fillId="25" borderId="33" applyNumberFormat="0" applyAlignment="0" applyProtection="0">
      <alignment vertical="center"/>
    </xf>
    <xf numFmtId="239" fontId="15" fillId="0" borderId="0">
      <protection locked="0"/>
    </xf>
    <xf numFmtId="0" fontId="128" fillId="0" borderId="0">
      <protection locked="0"/>
    </xf>
    <xf numFmtId="0" fontId="128" fillId="0" borderId="0">
      <protection locked="0"/>
    </xf>
    <xf numFmtId="214" fontId="10" fillId="0" borderId="0"/>
    <xf numFmtId="214" fontId="10" fillId="0" borderId="0"/>
    <xf numFmtId="214" fontId="10" fillId="0" borderId="0"/>
    <xf numFmtId="214" fontId="10" fillId="0" borderId="0"/>
    <xf numFmtId="214" fontId="10" fillId="0" borderId="0"/>
    <xf numFmtId="214" fontId="10" fillId="0" borderId="0"/>
    <xf numFmtId="214" fontId="10" fillId="0" borderId="0"/>
    <xf numFmtId="214" fontId="10" fillId="0" borderId="0"/>
    <xf numFmtId="214" fontId="10" fillId="0" borderId="0"/>
    <xf numFmtId="214" fontId="10" fillId="0" borderId="0"/>
    <xf numFmtId="214" fontId="10" fillId="0" borderId="0"/>
    <xf numFmtId="0" fontId="114" fillId="8" borderId="0" applyNumberFormat="0" applyBorder="0" applyAlignment="0" applyProtection="0">
      <alignment vertical="center"/>
    </xf>
    <xf numFmtId="0" fontId="22" fillId="0" borderId="0">
      <protection locked="0"/>
    </xf>
    <xf numFmtId="3" fontId="130" fillId="0" borderId="18" applyNumberFormat="0" applyAlignment="0">
      <alignment vertical="center"/>
    </xf>
    <xf numFmtId="0" fontId="22" fillId="0" borderId="0">
      <protection locked="0"/>
    </xf>
    <xf numFmtId="0" fontId="109" fillId="26" borderId="34" applyNumberFormat="0" applyFont="0" applyAlignment="0" applyProtection="0">
      <alignment vertical="center"/>
    </xf>
    <xf numFmtId="10" fontId="127" fillId="0" borderId="0">
      <alignment vertical="center"/>
    </xf>
    <xf numFmtId="0" fontId="115" fillId="27" borderId="0" applyNumberFormat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7" fillId="28" borderId="35" applyNumberFormat="0" applyAlignment="0" applyProtection="0">
      <alignment vertical="center"/>
    </xf>
    <xf numFmtId="234" fontId="131" fillId="0" borderId="0">
      <alignment vertical="center"/>
    </xf>
    <xf numFmtId="178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0" fontId="10" fillId="0" borderId="0"/>
    <xf numFmtId="0" fontId="32" fillId="0" borderId="0"/>
    <xf numFmtId="0" fontId="32" fillId="0" borderId="0"/>
    <xf numFmtId="0" fontId="32" fillId="0" borderId="0"/>
    <xf numFmtId="0" fontId="118" fillId="0" borderId="36" applyNumberFormat="0" applyFill="0" applyAlignment="0" applyProtection="0">
      <alignment vertical="center"/>
    </xf>
    <xf numFmtId="0" fontId="119" fillId="0" borderId="37" applyNumberFormat="0" applyFill="0" applyAlignment="0" applyProtection="0">
      <alignment vertical="center"/>
    </xf>
    <xf numFmtId="0" fontId="120" fillId="12" borderId="33" applyNumberFormat="0" applyAlignment="0" applyProtection="0">
      <alignment vertical="center"/>
    </xf>
    <xf numFmtId="4" fontId="22" fillId="0" borderId="0">
      <protection locked="0"/>
    </xf>
    <xf numFmtId="242" fontId="15" fillId="0" borderId="0">
      <protection locked="0"/>
    </xf>
    <xf numFmtId="0" fontId="121" fillId="0" borderId="0" applyNumberFormat="0" applyFill="0" applyBorder="0" applyAlignment="0" applyProtection="0">
      <alignment vertical="center"/>
    </xf>
    <xf numFmtId="0" fontId="122" fillId="0" borderId="38" applyNumberFormat="0" applyFill="0" applyAlignment="0" applyProtection="0">
      <alignment vertical="center"/>
    </xf>
    <xf numFmtId="0" fontId="123" fillId="0" borderId="39" applyNumberFormat="0" applyFill="0" applyAlignment="0" applyProtection="0">
      <alignment vertical="center"/>
    </xf>
    <xf numFmtId="0" fontId="124" fillId="0" borderId="40" applyNumberFormat="0" applyFill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5" fillId="9" borderId="0" applyNumberFormat="0" applyBorder="0" applyAlignment="0" applyProtection="0">
      <alignment vertical="center"/>
    </xf>
    <xf numFmtId="0" fontId="126" fillId="25" borderId="41" applyNumberFormat="0" applyAlignment="0" applyProtection="0">
      <alignment vertical="center"/>
    </xf>
    <xf numFmtId="0" fontId="48" fillId="0" borderId="0"/>
    <xf numFmtId="233" fontId="24" fillId="0" borderId="0">
      <protection locked="0"/>
    </xf>
    <xf numFmtId="176" fontId="20" fillId="0" borderId="0">
      <protection locked="0"/>
    </xf>
    <xf numFmtId="0" fontId="48" fillId="0" borderId="0"/>
    <xf numFmtId="0" fontId="22" fillId="0" borderId="4">
      <protection locked="0"/>
    </xf>
    <xf numFmtId="238" fontId="24" fillId="0" borderId="0">
      <protection locked="0"/>
    </xf>
    <xf numFmtId="240" fontId="15" fillId="0" borderId="0">
      <protection locked="0"/>
    </xf>
    <xf numFmtId="0" fontId="107" fillId="0" borderId="0">
      <protection locked="0"/>
    </xf>
    <xf numFmtId="0" fontId="10" fillId="0" borderId="0" applyFill="0" applyBorder="0" applyAlignment="0"/>
    <xf numFmtId="241" fontId="48" fillId="0" borderId="0"/>
    <xf numFmtId="222" fontId="15" fillId="0" borderId="0">
      <protection locked="0"/>
    </xf>
    <xf numFmtId="237" fontId="95" fillId="0" borderId="0" applyFont="0" applyFill="0" applyBorder="0" applyAlignment="0" applyProtection="0"/>
    <xf numFmtId="239" fontId="48" fillId="0" borderId="0"/>
    <xf numFmtId="240" fontId="48" fillId="0" borderId="0"/>
    <xf numFmtId="38" fontId="34" fillId="5" borderId="0" applyNumberFormat="0" applyBorder="0" applyAlignment="0" applyProtection="0"/>
    <xf numFmtId="176" fontId="128" fillId="0" borderId="0">
      <protection locked="0"/>
    </xf>
    <xf numFmtId="176" fontId="128" fillId="0" borderId="0">
      <protection locked="0"/>
    </xf>
    <xf numFmtId="10" fontId="34" fillId="5" borderId="1" applyNumberFormat="0" applyBorder="0" applyAlignment="0" applyProtection="0"/>
    <xf numFmtId="0" fontId="15" fillId="0" borderId="0"/>
    <xf numFmtId="243" fontId="15" fillId="0" borderId="0">
      <protection locked="0"/>
    </xf>
    <xf numFmtId="252" fontId="95" fillId="0" borderId="0">
      <alignment vertical="center"/>
    </xf>
    <xf numFmtId="0" fontId="110" fillId="7" borderId="0" applyNumberFormat="0" applyBorder="0" applyAlignment="0" applyProtection="0">
      <alignment vertical="center"/>
    </xf>
    <xf numFmtId="0" fontId="110" fillId="8" borderId="0" applyNumberFormat="0" applyBorder="0" applyAlignment="0" applyProtection="0">
      <alignment vertical="center"/>
    </xf>
    <xf numFmtId="0" fontId="110" fillId="9" borderId="0" applyNumberFormat="0" applyBorder="0" applyAlignment="0" applyProtection="0">
      <alignment vertical="center"/>
    </xf>
    <xf numFmtId="0" fontId="110" fillId="10" borderId="0" applyNumberFormat="0" applyBorder="0" applyAlignment="0" applyProtection="0">
      <alignment vertical="center"/>
    </xf>
    <xf numFmtId="0" fontId="110" fillId="11" borderId="0" applyNumberFormat="0" applyBorder="0" applyAlignment="0" applyProtection="0">
      <alignment vertical="center"/>
    </xf>
    <xf numFmtId="0" fontId="110" fillId="12" borderId="0" applyNumberFormat="0" applyBorder="0" applyAlignment="0" applyProtection="0">
      <alignment vertical="center"/>
    </xf>
    <xf numFmtId="0" fontId="110" fillId="13" borderId="0" applyNumberFormat="0" applyBorder="0" applyAlignment="0" applyProtection="0">
      <alignment vertical="center"/>
    </xf>
    <xf numFmtId="0" fontId="110" fillId="14" borderId="0" applyNumberFormat="0" applyBorder="0" applyAlignment="0" applyProtection="0">
      <alignment vertical="center"/>
    </xf>
    <xf numFmtId="0" fontId="110" fillId="15" borderId="0" applyNumberFormat="0" applyBorder="0" applyAlignment="0" applyProtection="0">
      <alignment vertical="center"/>
    </xf>
    <xf numFmtId="0" fontId="110" fillId="10" borderId="0" applyNumberFormat="0" applyBorder="0" applyAlignment="0" applyProtection="0">
      <alignment vertical="center"/>
    </xf>
    <xf numFmtId="0" fontId="110" fillId="13" borderId="0" applyNumberFormat="0" applyBorder="0" applyAlignment="0" applyProtection="0">
      <alignment vertical="center"/>
    </xf>
    <xf numFmtId="0" fontId="110" fillId="16" borderId="0" applyNumberFormat="0" applyBorder="0" applyAlignment="0" applyProtection="0">
      <alignment vertical="center"/>
    </xf>
    <xf numFmtId="0" fontId="111" fillId="17" borderId="0" applyNumberFormat="0" applyBorder="0" applyAlignment="0" applyProtection="0">
      <alignment vertical="center"/>
    </xf>
    <xf numFmtId="0" fontId="111" fillId="14" borderId="0" applyNumberFormat="0" applyBorder="0" applyAlignment="0" applyProtection="0">
      <alignment vertical="center"/>
    </xf>
    <xf numFmtId="0" fontId="111" fillId="15" borderId="0" applyNumberFormat="0" applyBorder="0" applyAlignment="0" applyProtection="0">
      <alignment vertical="center"/>
    </xf>
    <xf numFmtId="0" fontId="111" fillId="18" borderId="0" applyNumberFormat="0" applyBorder="0" applyAlignment="0" applyProtection="0">
      <alignment vertical="center"/>
    </xf>
    <xf numFmtId="0" fontId="111" fillId="19" borderId="0" applyNumberFormat="0" applyBorder="0" applyAlignment="0" applyProtection="0">
      <alignment vertical="center"/>
    </xf>
    <xf numFmtId="0" fontId="111" fillId="20" borderId="0" applyNumberFormat="0" applyBorder="0" applyAlignment="0" applyProtection="0">
      <alignment vertical="center"/>
    </xf>
    <xf numFmtId="0" fontId="111" fillId="21" borderId="0" applyNumberFormat="0" applyBorder="0" applyAlignment="0" applyProtection="0">
      <alignment vertical="center"/>
    </xf>
    <xf numFmtId="0" fontId="111" fillId="22" borderId="0" applyNumberFormat="0" applyBorder="0" applyAlignment="0" applyProtection="0">
      <alignment vertical="center"/>
    </xf>
    <xf numFmtId="0" fontId="111" fillId="23" borderId="0" applyNumberFormat="0" applyBorder="0" applyAlignment="0" applyProtection="0">
      <alignment vertical="center"/>
    </xf>
    <xf numFmtId="0" fontId="111" fillId="18" borderId="0" applyNumberFormat="0" applyBorder="0" applyAlignment="0" applyProtection="0">
      <alignment vertical="center"/>
    </xf>
    <xf numFmtId="0" fontId="111" fillId="19" borderId="0" applyNumberFormat="0" applyBorder="0" applyAlignment="0" applyProtection="0">
      <alignment vertical="center"/>
    </xf>
    <xf numFmtId="0" fontId="111" fillId="24" borderId="0" applyNumberFormat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113" fillId="25" borderId="33" applyNumberFormat="0" applyAlignment="0" applyProtection="0">
      <alignment vertical="center"/>
    </xf>
    <xf numFmtId="239" fontId="15" fillId="0" borderId="0">
      <protection locked="0"/>
    </xf>
    <xf numFmtId="0" fontId="128" fillId="0" borderId="0">
      <protection locked="0"/>
    </xf>
    <xf numFmtId="0" fontId="128" fillId="0" borderId="0">
      <protection locked="0"/>
    </xf>
    <xf numFmtId="214" fontId="10" fillId="0" borderId="0"/>
    <xf numFmtId="214" fontId="10" fillId="0" borderId="0"/>
    <xf numFmtId="214" fontId="10" fillId="0" borderId="0"/>
    <xf numFmtId="214" fontId="10" fillId="0" borderId="0"/>
    <xf numFmtId="214" fontId="10" fillId="0" borderId="0"/>
    <xf numFmtId="214" fontId="10" fillId="0" borderId="0"/>
    <xf numFmtId="214" fontId="10" fillId="0" borderId="0"/>
    <xf numFmtId="214" fontId="10" fillId="0" borderId="0"/>
    <xf numFmtId="214" fontId="10" fillId="0" borderId="0"/>
    <xf numFmtId="214" fontId="10" fillId="0" borderId="0"/>
    <xf numFmtId="214" fontId="10" fillId="0" borderId="0"/>
    <xf numFmtId="0" fontId="114" fillId="8" borderId="0" applyNumberFormat="0" applyBorder="0" applyAlignment="0" applyProtection="0">
      <alignment vertical="center"/>
    </xf>
    <xf numFmtId="0" fontId="22" fillId="0" borderId="0">
      <protection locked="0"/>
    </xf>
    <xf numFmtId="3" fontId="130" fillId="0" borderId="18" applyNumberFormat="0" applyAlignment="0">
      <alignment vertical="center"/>
    </xf>
    <xf numFmtId="0" fontId="22" fillId="0" borderId="0">
      <protection locked="0"/>
    </xf>
    <xf numFmtId="0" fontId="109" fillId="26" borderId="34" applyNumberFormat="0" applyFont="0" applyAlignment="0" applyProtection="0">
      <alignment vertical="center"/>
    </xf>
    <xf numFmtId="10" fontId="127" fillId="0" borderId="0">
      <alignment vertical="center"/>
    </xf>
    <xf numFmtId="0" fontId="115" fillId="27" borderId="0" applyNumberFormat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7" fillId="28" borderId="35" applyNumberFormat="0" applyAlignment="0" applyProtection="0">
      <alignment vertical="center"/>
    </xf>
    <xf numFmtId="234" fontId="131" fillId="0" borderId="0">
      <alignment vertical="center"/>
    </xf>
    <xf numFmtId="178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0" fontId="10" fillId="0" borderId="0"/>
    <xf numFmtId="0" fontId="32" fillId="0" borderId="0"/>
    <xf numFmtId="0" fontId="32" fillId="0" borderId="0"/>
    <xf numFmtId="0" fontId="32" fillId="0" borderId="0"/>
    <xf numFmtId="0" fontId="118" fillId="0" borderId="36" applyNumberFormat="0" applyFill="0" applyAlignment="0" applyProtection="0">
      <alignment vertical="center"/>
    </xf>
    <xf numFmtId="0" fontId="119" fillId="0" borderId="37" applyNumberFormat="0" applyFill="0" applyAlignment="0" applyProtection="0">
      <alignment vertical="center"/>
    </xf>
    <xf numFmtId="0" fontId="120" fillId="12" borderId="33" applyNumberFormat="0" applyAlignment="0" applyProtection="0">
      <alignment vertical="center"/>
    </xf>
    <xf numFmtId="4" fontId="22" fillId="0" borderId="0">
      <protection locked="0"/>
    </xf>
    <xf numFmtId="242" fontId="15" fillId="0" borderId="0">
      <protection locked="0"/>
    </xf>
    <xf numFmtId="0" fontId="121" fillId="0" borderId="0" applyNumberFormat="0" applyFill="0" applyBorder="0" applyAlignment="0" applyProtection="0">
      <alignment vertical="center"/>
    </xf>
    <xf numFmtId="0" fontId="122" fillId="0" borderId="38" applyNumberFormat="0" applyFill="0" applyAlignment="0" applyProtection="0">
      <alignment vertical="center"/>
    </xf>
    <xf numFmtId="0" fontId="123" fillId="0" borderId="39" applyNumberFormat="0" applyFill="0" applyAlignment="0" applyProtection="0">
      <alignment vertical="center"/>
    </xf>
    <xf numFmtId="0" fontId="124" fillId="0" borderId="40" applyNumberFormat="0" applyFill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5" fillId="9" borderId="0" applyNumberFormat="0" applyBorder="0" applyAlignment="0" applyProtection="0">
      <alignment vertical="center"/>
    </xf>
    <xf numFmtId="0" fontId="126" fillId="25" borderId="41" applyNumberFormat="0" applyAlignment="0" applyProtection="0">
      <alignment vertical="center"/>
    </xf>
    <xf numFmtId="0" fontId="48" fillId="0" borderId="0"/>
    <xf numFmtId="233" fontId="24" fillId="0" borderId="0">
      <protection locked="0"/>
    </xf>
    <xf numFmtId="176" fontId="20" fillId="0" borderId="0">
      <protection locked="0"/>
    </xf>
    <xf numFmtId="0" fontId="48" fillId="0" borderId="0"/>
    <xf numFmtId="0" fontId="22" fillId="0" borderId="4">
      <protection locked="0"/>
    </xf>
    <xf numFmtId="238" fontId="24" fillId="0" borderId="0">
      <protection locked="0"/>
    </xf>
    <xf numFmtId="240" fontId="15" fillId="0" borderId="0">
      <protection locked="0"/>
    </xf>
    <xf numFmtId="0" fontId="107" fillId="0" borderId="0">
      <protection locked="0"/>
    </xf>
    <xf numFmtId="0" fontId="10" fillId="0" borderId="0" applyFill="0" applyBorder="0" applyAlignment="0"/>
    <xf numFmtId="241" fontId="48" fillId="0" borderId="0"/>
    <xf numFmtId="222" fontId="15" fillId="0" borderId="0">
      <protection locked="0"/>
    </xf>
    <xf numFmtId="237" fontId="95" fillId="0" borderId="0" applyFont="0" applyFill="0" applyBorder="0" applyAlignment="0" applyProtection="0"/>
    <xf numFmtId="239" fontId="48" fillId="0" borderId="0"/>
    <xf numFmtId="240" fontId="48" fillId="0" borderId="0"/>
    <xf numFmtId="38" fontId="34" fillId="5" borderId="0" applyNumberFormat="0" applyBorder="0" applyAlignment="0" applyProtection="0"/>
    <xf numFmtId="176" fontId="128" fillId="0" borderId="0">
      <protection locked="0"/>
    </xf>
    <xf numFmtId="176" fontId="128" fillId="0" borderId="0">
      <protection locked="0"/>
    </xf>
    <xf numFmtId="10" fontId="34" fillId="5" borderId="1" applyNumberFormat="0" applyBorder="0" applyAlignment="0" applyProtection="0"/>
    <xf numFmtId="0" fontId="15" fillId="0" borderId="0"/>
    <xf numFmtId="243" fontId="15" fillId="0" borderId="0">
      <protection locked="0"/>
    </xf>
    <xf numFmtId="3" fontId="16" fillId="0" borderId="1"/>
    <xf numFmtId="0" fontId="10" fillId="0" borderId="0" applyFill="0" applyBorder="0" applyAlignment="0"/>
    <xf numFmtId="241" fontId="48" fillId="0" borderId="0"/>
    <xf numFmtId="222" fontId="15" fillId="0" borderId="0">
      <protection locked="0"/>
    </xf>
    <xf numFmtId="237" fontId="95" fillId="0" borderId="0" applyFont="0" applyFill="0" applyBorder="0" applyAlignment="0" applyProtection="0"/>
    <xf numFmtId="239" fontId="48" fillId="0" borderId="0"/>
    <xf numFmtId="240" fontId="48" fillId="0" borderId="0"/>
    <xf numFmtId="38" fontId="34" fillId="5" borderId="0" applyNumberFormat="0" applyBorder="0" applyAlignment="0" applyProtection="0"/>
    <xf numFmtId="176" fontId="128" fillId="0" borderId="0">
      <protection locked="0"/>
    </xf>
    <xf numFmtId="176" fontId="128" fillId="0" borderId="0">
      <protection locked="0"/>
    </xf>
    <xf numFmtId="10" fontId="34" fillId="5" borderId="1" applyNumberFormat="0" applyBorder="0" applyAlignment="0" applyProtection="0"/>
    <xf numFmtId="0" fontId="15" fillId="0" borderId="0"/>
    <xf numFmtId="243" fontId="15" fillId="0" borderId="0">
      <protection locked="0"/>
    </xf>
    <xf numFmtId="0" fontId="6" fillId="0" borderId="0">
      <alignment vertical="center"/>
    </xf>
    <xf numFmtId="180" fontId="142" fillId="0" borderId="1">
      <alignment vertical="center"/>
    </xf>
    <xf numFmtId="41" fontId="6" fillId="0" borderId="0" applyFont="0" applyFill="0" applyBorder="0" applyAlignment="0" applyProtection="0">
      <alignment vertical="center"/>
    </xf>
    <xf numFmtId="180" fontId="142" fillId="0" borderId="1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3" fillId="0" borderId="18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3" fillId="0" borderId="18">
      <alignment vertical="center"/>
    </xf>
    <xf numFmtId="0" fontId="6" fillId="0" borderId="0">
      <alignment vertical="center"/>
    </xf>
    <xf numFmtId="180" fontId="142" fillId="0" borderId="1">
      <alignment vertical="center"/>
    </xf>
    <xf numFmtId="0" fontId="6" fillId="0" borderId="0">
      <alignment vertical="center"/>
    </xf>
    <xf numFmtId="198" fontId="144" fillId="0" borderId="18">
      <alignment vertical="center"/>
    </xf>
    <xf numFmtId="0" fontId="143" fillId="0" borderId="18">
      <alignment vertical="center"/>
    </xf>
    <xf numFmtId="0" fontId="6" fillId="0" borderId="0">
      <alignment vertical="center"/>
    </xf>
    <xf numFmtId="198" fontId="144" fillId="0" borderId="18">
      <alignment vertical="center"/>
    </xf>
    <xf numFmtId="0" fontId="143" fillId="0" borderId="18">
      <alignment vertical="center"/>
    </xf>
    <xf numFmtId="0" fontId="6" fillId="0" borderId="0">
      <alignment vertical="center"/>
    </xf>
    <xf numFmtId="180" fontId="142" fillId="0" borderId="1">
      <alignment vertical="center"/>
    </xf>
    <xf numFmtId="180" fontId="142" fillId="0" borderId="1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198" fontId="144" fillId="0" borderId="18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198" fontId="144" fillId="0" borderId="18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198" fontId="144" fillId="0" borderId="18">
      <alignment vertical="center"/>
    </xf>
    <xf numFmtId="198" fontId="144" fillId="0" borderId="18">
      <alignment vertical="center"/>
    </xf>
    <xf numFmtId="0" fontId="143" fillId="0" borderId="18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3" fillId="0" borderId="18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143" fillId="0" borderId="18">
      <alignment vertical="center"/>
    </xf>
    <xf numFmtId="180" fontId="142" fillId="0" borderId="1">
      <alignment vertical="center"/>
    </xf>
    <xf numFmtId="0" fontId="6" fillId="0" borderId="0">
      <alignment vertical="center"/>
    </xf>
    <xf numFmtId="180" fontId="142" fillId="0" borderId="1">
      <alignment vertical="center"/>
    </xf>
    <xf numFmtId="0" fontId="6" fillId="0" borderId="0">
      <alignment vertical="center"/>
    </xf>
    <xf numFmtId="0" fontId="6" fillId="0" borderId="0">
      <alignment vertical="center"/>
    </xf>
    <xf numFmtId="198" fontId="144" fillId="0" borderId="18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180" fontId="142" fillId="0" borderId="1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180" fontId="142" fillId="0" borderId="1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198" fontId="144" fillId="0" borderId="18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198" fontId="144" fillId="0" borderId="18">
      <alignment vertical="center"/>
    </xf>
    <xf numFmtId="180" fontId="142" fillId="0" borderId="1">
      <alignment vertical="center"/>
    </xf>
    <xf numFmtId="0" fontId="143" fillId="0" borderId="18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98" fontId="144" fillId="0" borderId="18">
      <alignment vertical="center"/>
    </xf>
    <xf numFmtId="0" fontId="6" fillId="0" borderId="0">
      <alignment vertical="center"/>
    </xf>
    <xf numFmtId="180" fontId="142" fillId="0" borderId="1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180" fontId="142" fillId="0" borderId="1">
      <alignment vertical="center"/>
    </xf>
    <xf numFmtId="180" fontId="142" fillId="0" borderId="1">
      <alignment vertical="center"/>
    </xf>
    <xf numFmtId="0" fontId="6" fillId="0" borderId="0">
      <alignment vertical="center"/>
    </xf>
    <xf numFmtId="0" fontId="6" fillId="0" borderId="0">
      <alignment vertical="center"/>
    </xf>
    <xf numFmtId="180" fontId="142" fillId="0" borderId="1">
      <alignment vertical="center"/>
    </xf>
    <xf numFmtId="0" fontId="6" fillId="0" borderId="0">
      <alignment vertical="center"/>
    </xf>
    <xf numFmtId="0" fontId="143" fillId="0" borderId="18">
      <alignment vertical="center"/>
    </xf>
    <xf numFmtId="198" fontId="144" fillId="0" borderId="18">
      <alignment vertical="center"/>
    </xf>
    <xf numFmtId="0" fontId="6" fillId="0" borderId="0">
      <alignment vertical="center"/>
    </xf>
    <xf numFmtId="0" fontId="6" fillId="0" borderId="0">
      <alignment vertical="center"/>
    </xf>
    <xf numFmtId="198" fontId="144" fillId="0" borderId="18">
      <alignment vertical="center"/>
    </xf>
    <xf numFmtId="0" fontId="143" fillId="0" borderId="18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98" fontId="144" fillId="0" borderId="18">
      <alignment vertical="center"/>
    </xf>
    <xf numFmtId="198" fontId="144" fillId="0" borderId="18">
      <alignment vertical="center"/>
    </xf>
    <xf numFmtId="0" fontId="6" fillId="0" borderId="0">
      <alignment vertical="center"/>
    </xf>
    <xf numFmtId="198" fontId="144" fillId="0" borderId="18">
      <alignment vertical="center"/>
    </xf>
    <xf numFmtId="0" fontId="6" fillId="0" borderId="0">
      <alignment vertical="center"/>
    </xf>
    <xf numFmtId="0" fontId="6" fillId="0" borderId="0">
      <alignment vertical="center"/>
    </xf>
    <xf numFmtId="198" fontId="144" fillId="0" borderId="18">
      <alignment vertical="center"/>
    </xf>
    <xf numFmtId="0" fontId="143" fillId="0" borderId="18">
      <alignment vertical="center"/>
    </xf>
    <xf numFmtId="0" fontId="6" fillId="0" borderId="0">
      <alignment vertical="center"/>
    </xf>
    <xf numFmtId="198" fontId="144" fillId="0" borderId="18">
      <alignment vertical="center"/>
    </xf>
    <xf numFmtId="0" fontId="6" fillId="0" borderId="0">
      <alignment vertical="center"/>
    </xf>
    <xf numFmtId="0" fontId="143" fillId="0" borderId="18">
      <alignment vertical="center"/>
    </xf>
    <xf numFmtId="0" fontId="143" fillId="0" borderId="18">
      <alignment vertical="center"/>
    </xf>
    <xf numFmtId="0" fontId="143" fillId="0" borderId="18">
      <alignment vertical="center"/>
    </xf>
    <xf numFmtId="41" fontId="6" fillId="0" borderId="0" applyFont="0" applyFill="0" applyBorder="0" applyAlignment="0" applyProtection="0">
      <alignment vertical="center"/>
    </xf>
    <xf numFmtId="180" fontId="142" fillId="0" borderId="1">
      <alignment vertical="center"/>
    </xf>
    <xf numFmtId="0" fontId="143" fillId="0" borderId="18">
      <alignment vertical="center"/>
    </xf>
    <xf numFmtId="0" fontId="143" fillId="0" borderId="18">
      <alignment vertical="center"/>
    </xf>
    <xf numFmtId="180" fontId="142" fillId="0" borderId="1">
      <alignment vertical="center"/>
    </xf>
    <xf numFmtId="41" fontId="6" fillId="0" borderId="0" applyFont="0" applyFill="0" applyBorder="0" applyAlignment="0" applyProtection="0">
      <alignment vertical="center"/>
    </xf>
    <xf numFmtId="198" fontId="144" fillId="0" borderId="18">
      <alignment vertical="center"/>
    </xf>
    <xf numFmtId="0" fontId="6" fillId="0" borderId="0">
      <alignment vertical="center"/>
    </xf>
    <xf numFmtId="0" fontId="143" fillId="0" borderId="18">
      <alignment vertical="center"/>
    </xf>
    <xf numFmtId="180" fontId="142" fillId="0" borderId="1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180" fontId="142" fillId="0" borderId="1">
      <alignment vertical="center"/>
    </xf>
    <xf numFmtId="0" fontId="143" fillId="0" borderId="18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3" fontId="16" fillId="0" borderId="1"/>
    <xf numFmtId="3" fontId="15" fillId="0" borderId="0">
      <alignment vertical="center"/>
    </xf>
    <xf numFmtId="230" fontId="10" fillId="0" borderId="0" applyFont="0" applyFill="0" applyBorder="0" applyAlignment="0" applyProtection="0">
      <alignment vertical="center"/>
    </xf>
    <xf numFmtId="0" fontId="146" fillId="0" borderId="0">
      <alignment vertical="center"/>
    </xf>
    <xf numFmtId="0" fontId="26" fillId="0" borderId="0"/>
    <xf numFmtId="0" fontId="10" fillId="0" borderId="0">
      <alignment vertical="center"/>
    </xf>
    <xf numFmtId="0" fontId="10" fillId="0" borderId="0"/>
    <xf numFmtId="0" fontId="50" fillId="0" borderId="0"/>
    <xf numFmtId="0" fontId="146" fillId="0" borderId="0">
      <alignment vertical="center"/>
    </xf>
    <xf numFmtId="0" fontId="10" fillId="0" borderId="0">
      <alignment vertical="center"/>
    </xf>
    <xf numFmtId="0" fontId="10" fillId="0" borderId="0"/>
    <xf numFmtId="0" fontId="26" fillId="0" borderId="0"/>
    <xf numFmtId="206" fontId="15" fillId="0" borderId="0">
      <alignment vertical="center"/>
    </xf>
    <xf numFmtId="0" fontId="26" fillId="0" borderId="0"/>
    <xf numFmtId="0" fontId="26" fillId="0" borderId="0"/>
    <xf numFmtId="41" fontId="10" fillId="0" borderId="0" applyFont="0" applyFill="0" applyBorder="0" applyAlignment="0" applyProtection="0">
      <alignment vertical="center"/>
    </xf>
    <xf numFmtId="0" fontId="26" fillId="0" borderId="0"/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6" fillId="0" borderId="0"/>
    <xf numFmtId="206" fontId="15" fillId="0" borderId="0">
      <alignment vertical="center"/>
    </xf>
    <xf numFmtId="206" fontId="15" fillId="0" borderId="0">
      <alignment vertical="center"/>
    </xf>
    <xf numFmtId="235" fontId="10" fillId="0" borderId="0" applyFont="0" applyFill="0" applyBorder="0" applyProtection="0">
      <alignment vertical="center"/>
    </xf>
    <xf numFmtId="258" fontId="10" fillId="0" borderId="0">
      <alignment vertical="center"/>
    </xf>
    <xf numFmtId="259" fontId="10" fillId="0" borderId="0" applyFont="0" applyFill="0" applyBorder="0" applyAlignment="0" applyProtection="0">
      <alignment vertical="center"/>
    </xf>
    <xf numFmtId="181" fontId="13" fillId="0" borderId="1">
      <alignment vertical="center"/>
    </xf>
    <xf numFmtId="206" fontId="15" fillId="0" borderId="0">
      <alignment vertical="center"/>
    </xf>
    <xf numFmtId="0" fontId="10" fillId="0" borderId="0"/>
    <xf numFmtId="0" fontId="10" fillId="0" borderId="0">
      <alignment vertical="center"/>
    </xf>
    <xf numFmtId="0" fontId="146" fillId="0" borderId="0">
      <alignment vertical="center"/>
    </xf>
    <xf numFmtId="181" fontId="18" fillId="0" borderId="64">
      <alignment vertical="center"/>
    </xf>
    <xf numFmtId="260" fontId="15" fillId="0" borderId="0" applyFont="0" applyFill="0" applyBorder="0" applyProtection="0">
      <alignment horizontal="center" vertical="center"/>
    </xf>
    <xf numFmtId="261" fontId="15" fillId="0" borderId="0" applyFont="0" applyFill="0" applyBorder="0" applyProtection="0">
      <alignment horizontal="center" vertical="center"/>
    </xf>
    <xf numFmtId="257" fontId="10" fillId="0" borderId="0" applyFont="0" applyFill="0" applyBorder="0" applyAlignment="0" applyProtection="0"/>
    <xf numFmtId="188" fontId="45" fillId="0" borderId="0" applyFont="0" applyFill="0" applyBorder="0" applyAlignment="0" applyProtection="0"/>
    <xf numFmtId="0" fontId="45" fillId="0" borderId="0" applyNumberFormat="0" applyFont="0" applyFill="0" applyBorder="0" applyProtection="0">
      <alignment horizontal="centerContinuous" vertical="center"/>
    </xf>
    <xf numFmtId="41" fontId="10" fillId="0" borderId="0" applyFont="0" applyFill="0" applyBorder="0" applyAlignment="0" applyProtection="0">
      <alignment vertical="center"/>
    </xf>
    <xf numFmtId="0" fontId="26" fillId="0" borderId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5" fillId="0" borderId="0" applyFont="0" applyFill="0" applyBorder="0" applyAlignment="0" applyProtection="0"/>
    <xf numFmtId="262" fontId="15" fillId="0" borderId="0" applyFont="0" applyFill="0" applyBorder="0" applyProtection="0">
      <alignment vertical="center"/>
    </xf>
    <xf numFmtId="38" fontId="45" fillId="0" borderId="0" applyFont="0" applyFill="0" applyBorder="0" applyProtection="0">
      <alignment vertical="center"/>
    </xf>
    <xf numFmtId="38" fontId="45" fillId="0" borderId="0" applyFont="0" applyFill="0" applyBorder="0" applyAlignment="0" applyProtection="0">
      <alignment vertical="center"/>
    </xf>
    <xf numFmtId="180" fontId="45" fillId="0" borderId="0" applyFont="0" applyFill="0" applyBorder="0" applyAlignment="0" applyProtection="0">
      <alignment vertical="center"/>
    </xf>
    <xf numFmtId="38" fontId="45" fillId="0" borderId="0" applyFill="0" applyBorder="0" applyAlignment="0" applyProtection="0">
      <alignment vertical="center"/>
    </xf>
    <xf numFmtId="176" fontId="20" fillId="0" borderId="0"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46" fillId="0" borderId="0">
      <alignment vertical="center"/>
    </xf>
    <xf numFmtId="0" fontId="147" fillId="0" borderId="0" applyNumberFormat="0" applyFill="0" applyBorder="0" applyAlignment="0" applyProtection="0">
      <alignment vertical="top"/>
      <protection locked="0"/>
    </xf>
    <xf numFmtId="263" fontId="29" fillId="0" borderId="0" applyFont="0" applyFill="0" applyBorder="0" applyAlignment="0" applyProtection="0"/>
    <xf numFmtId="211" fontId="29" fillId="0" borderId="0" applyFont="0" applyFill="0" applyBorder="0" applyAlignment="0" applyProtection="0"/>
    <xf numFmtId="264" fontId="15" fillId="0" borderId="0"/>
    <xf numFmtId="3" fontId="16" fillId="0" borderId="1"/>
    <xf numFmtId="234" fontId="29" fillId="0" borderId="0" applyFont="0" applyFill="0" applyBorder="0" applyAlignment="0" applyProtection="0"/>
    <xf numFmtId="195" fontId="29" fillId="0" borderId="0" applyFont="0" applyFill="0" applyBorder="0" applyAlignment="0" applyProtection="0"/>
    <xf numFmtId="0" fontId="28" fillId="0" borderId="0"/>
    <xf numFmtId="264" fontId="15" fillId="0" borderId="0"/>
    <xf numFmtId="49" fontId="148" fillId="0" borderId="0" applyFill="0" applyBorder="0" applyProtection="0">
      <alignment horizontal="centerContinuous" vertical="center"/>
    </xf>
    <xf numFmtId="264" fontId="15" fillId="0" borderId="0"/>
    <xf numFmtId="264" fontId="15" fillId="0" borderId="0"/>
    <xf numFmtId="3" fontId="16" fillId="0" borderId="1"/>
    <xf numFmtId="3" fontId="16" fillId="0" borderId="1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180" fontId="54" fillId="0" borderId="1">
      <alignment vertical="center"/>
    </xf>
    <xf numFmtId="41" fontId="4" fillId="0" borderId="0" applyFont="0" applyFill="0" applyBorder="0" applyAlignment="0" applyProtection="0">
      <alignment vertical="center"/>
    </xf>
    <xf numFmtId="180" fontId="54" fillId="0" borderId="1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8" fillId="0" borderId="18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8" fillId="0" borderId="18">
      <alignment vertical="center"/>
    </xf>
    <xf numFmtId="0" fontId="4" fillId="0" borderId="0">
      <alignment vertical="center"/>
    </xf>
    <xf numFmtId="180" fontId="54" fillId="0" borderId="1">
      <alignment vertical="center"/>
    </xf>
    <xf numFmtId="0" fontId="4" fillId="0" borderId="0">
      <alignment vertical="center"/>
    </xf>
    <xf numFmtId="198" fontId="73" fillId="0" borderId="18">
      <alignment vertical="center"/>
    </xf>
    <xf numFmtId="0" fontId="68" fillId="0" borderId="18">
      <alignment vertical="center"/>
    </xf>
    <xf numFmtId="0" fontId="4" fillId="0" borderId="0">
      <alignment vertical="center"/>
    </xf>
    <xf numFmtId="198" fontId="73" fillId="0" borderId="18">
      <alignment vertical="center"/>
    </xf>
    <xf numFmtId="0" fontId="68" fillId="0" borderId="18">
      <alignment vertical="center"/>
    </xf>
    <xf numFmtId="0" fontId="4" fillId="0" borderId="0">
      <alignment vertical="center"/>
    </xf>
    <xf numFmtId="180" fontId="54" fillId="0" borderId="1">
      <alignment vertical="center"/>
    </xf>
    <xf numFmtId="180" fontId="54" fillId="0" borderId="1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198" fontId="73" fillId="0" borderId="18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198" fontId="73" fillId="0" borderId="18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198" fontId="73" fillId="0" borderId="18">
      <alignment vertical="center"/>
    </xf>
    <xf numFmtId="198" fontId="73" fillId="0" borderId="18">
      <alignment vertical="center"/>
    </xf>
    <xf numFmtId="0" fontId="68" fillId="0" borderId="18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8" fillId="0" borderId="18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68" fillId="0" borderId="18">
      <alignment vertical="center"/>
    </xf>
    <xf numFmtId="180" fontId="54" fillId="0" borderId="1">
      <alignment vertical="center"/>
    </xf>
    <xf numFmtId="0" fontId="4" fillId="0" borderId="0">
      <alignment vertical="center"/>
    </xf>
    <xf numFmtId="180" fontId="54" fillId="0" borderId="1">
      <alignment vertical="center"/>
    </xf>
    <xf numFmtId="0" fontId="4" fillId="0" borderId="0">
      <alignment vertical="center"/>
    </xf>
    <xf numFmtId="0" fontId="4" fillId="0" borderId="0">
      <alignment vertical="center"/>
    </xf>
    <xf numFmtId="198" fontId="73" fillId="0" borderId="18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180" fontId="54" fillId="0" borderId="1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180" fontId="54" fillId="0" borderId="1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198" fontId="73" fillId="0" borderId="18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198" fontId="73" fillId="0" borderId="18">
      <alignment vertical="center"/>
    </xf>
    <xf numFmtId="180" fontId="54" fillId="0" borderId="1">
      <alignment vertical="center"/>
    </xf>
    <xf numFmtId="0" fontId="68" fillId="0" borderId="18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98" fontId="73" fillId="0" borderId="18">
      <alignment vertical="center"/>
    </xf>
    <xf numFmtId="0" fontId="4" fillId="0" borderId="0">
      <alignment vertical="center"/>
    </xf>
    <xf numFmtId="180" fontId="54" fillId="0" borderId="1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180" fontId="54" fillId="0" borderId="1">
      <alignment vertical="center"/>
    </xf>
    <xf numFmtId="180" fontId="54" fillId="0" borderId="1">
      <alignment vertical="center"/>
    </xf>
    <xf numFmtId="0" fontId="4" fillId="0" borderId="0">
      <alignment vertical="center"/>
    </xf>
    <xf numFmtId="0" fontId="4" fillId="0" borderId="0">
      <alignment vertical="center"/>
    </xf>
    <xf numFmtId="180" fontId="54" fillId="0" borderId="1">
      <alignment vertical="center"/>
    </xf>
    <xf numFmtId="0" fontId="4" fillId="0" borderId="0">
      <alignment vertical="center"/>
    </xf>
    <xf numFmtId="0" fontId="68" fillId="0" borderId="18">
      <alignment vertical="center"/>
    </xf>
    <xf numFmtId="198" fontId="73" fillId="0" borderId="18">
      <alignment vertical="center"/>
    </xf>
    <xf numFmtId="0" fontId="4" fillId="0" borderId="0">
      <alignment vertical="center"/>
    </xf>
    <xf numFmtId="0" fontId="4" fillId="0" borderId="0">
      <alignment vertical="center"/>
    </xf>
    <xf numFmtId="198" fontId="73" fillId="0" borderId="18">
      <alignment vertical="center"/>
    </xf>
    <xf numFmtId="0" fontId="68" fillId="0" borderId="18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98" fontId="73" fillId="0" borderId="18">
      <alignment vertical="center"/>
    </xf>
    <xf numFmtId="198" fontId="73" fillId="0" borderId="18">
      <alignment vertical="center"/>
    </xf>
    <xf numFmtId="0" fontId="4" fillId="0" borderId="0">
      <alignment vertical="center"/>
    </xf>
    <xf numFmtId="198" fontId="73" fillId="0" borderId="18">
      <alignment vertical="center"/>
    </xf>
    <xf numFmtId="0" fontId="4" fillId="0" borderId="0">
      <alignment vertical="center"/>
    </xf>
    <xf numFmtId="0" fontId="4" fillId="0" borderId="0">
      <alignment vertical="center"/>
    </xf>
    <xf numFmtId="198" fontId="73" fillId="0" borderId="18">
      <alignment vertical="center"/>
    </xf>
    <xf numFmtId="0" fontId="68" fillId="0" borderId="18">
      <alignment vertical="center"/>
    </xf>
    <xf numFmtId="0" fontId="4" fillId="0" borderId="0">
      <alignment vertical="center"/>
    </xf>
    <xf numFmtId="198" fontId="73" fillId="0" borderId="18">
      <alignment vertical="center"/>
    </xf>
    <xf numFmtId="0" fontId="4" fillId="0" borderId="0">
      <alignment vertical="center"/>
    </xf>
    <xf numFmtId="0" fontId="68" fillId="0" borderId="18">
      <alignment vertical="center"/>
    </xf>
    <xf numFmtId="0" fontId="68" fillId="0" borderId="18">
      <alignment vertical="center"/>
    </xf>
    <xf numFmtId="0" fontId="68" fillId="0" borderId="18">
      <alignment vertical="center"/>
    </xf>
    <xf numFmtId="41" fontId="4" fillId="0" borderId="0" applyFont="0" applyFill="0" applyBorder="0" applyAlignment="0" applyProtection="0">
      <alignment vertical="center"/>
    </xf>
    <xf numFmtId="180" fontId="54" fillId="0" borderId="1">
      <alignment vertical="center"/>
    </xf>
    <xf numFmtId="0" fontId="68" fillId="0" borderId="18">
      <alignment vertical="center"/>
    </xf>
    <xf numFmtId="0" fontId="68" fillId="0" borderId="18">
      <alignment vertical="center"/>
    </xf>
    <xf numFmtId="180" fontId="54" fillId="0" borderId="1">
      <alignment vertical="center"/>
    </xf>
    <xf numFmtId="41" fontId="4" fillId="0" borderId="0" applyFont="0" applyFill="0" applyBorder="0" applyAlignment="0" applyProtection="0">
      <alignment vertical="center"/>
    </xf>
    <xf numFmtId="198" fontId="73" fillId="0" borderId="18">
      <alignment vertical="center"/>
    </xf>
    <xf numFmtId="0" fontId="4" fillId="0" borderId="0">
      <alignment vertical="center"/>
    </xf>
    <xf numFmtId="0" fontId="68" fillId="0" borderId="18">
      <alignment vertical="center"/>
    </xf>
    <xf numFmtId="180" fontId="54" fillId="0" borderId="1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180" fontId="54" fillId="0" borderId="1">
      <alignment vertical="center"/>
    </xf>
    <xf numFmtId="0" fontId="68" fillId="0" borderId="18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281">
    <xf numFmtId="0" fontId="0" fillId="0" borderId="0" xfId="0">
      <alignment vertical="center"/>
    </xf>
    <xf numFmtId="0" fontId="153" fillId="0" borderId="9" xfId="0" applyFont="1" applyBorder="1" applyAlignment="1">
      <alignment horizontal="center" vertical="center"/>
    </xf>
    <xf numFmtId="41" fontId="153" fillId="0" borderId="1" xfId="576" applyFont="1" applyBorder="1" applyAlignment="1">
      <alignment horizontal="center" vertical="center"/>
    </xf>
    <xf numFmtId="41" fontId="153" fillId="30" borderId="1" xfId="576" applyFont="1" applyFill="1" applyBorder="1">
      <alignment vertical="center"/>
    </xf>
    <xf numFmtId="0" fontId="154" fillId="30" borderId="1" xfId="0" applyFont="1" applyFill="1" applyBorder="1" applyAlignment="1">
      <alignment horizontal="center" vertical="center"/>
    </xf>
    <xf numFmtId="9" fontId="154" fillId="30" borderId="1" xfId="0" applyNumberFormat="1" applyFont="1" applyFill="1" applyBorder="1" applyAlignment="1">
      <alignment horizontal="center" vertical="center" wrapText="1"/>
    </xf>
    <xf numFmtId="266" fontId="154" fillId="30" borderId="1" xfId="576" applyNumberFormat="1" applyFont="1" applyFill="1" applyBorder="1" applyAlignment="1">
      <alignment horizontal="right" vertical="center"/>
    </xf>
    <xf numFmtId="232" fontId="154" fillId="30" borderId="1" xfId="0" applyNumberFormat="1" applyFont="1" applyFill="1" applyBorder="1" applyAlignment="1">
      <alignment horizontal="center" vertical="center"/>
    </xf>
    <xf numFmtId="41" fontId="154" fillId="30" borderId="1" xfId="576" applyFont="1" applyFill="1" applyBorder="1">
      <alignment vertical="center"/>
    </xf>
    <xf numFmtId="0" fontId="153" fillId="30" borderId="1" xfId="0" applyFont="1" applyFill="1" applyBorder="1" applyAlignment="1">
      <alignment horizontal="left" vertical="center"/>
    </xf>
    <xf numFmtId="9" fontId="153" fillId="30" borderId="1" xfId="0" applyNumberFormat="1" applyFont="1" applyFill="1" applyBorder="1" applyAlignment="1">
      <alignment horizontal="center" vertical="center" wrapText="1"/>
    </xf>
    <xf numFmtId="266" fontId="153" fillId="30" borderId="1" xfId="576" applyNumberFormat="1" applyFont="1" applyFill="1" applyBorder="1" applyAlignment="1">
      <alignment horizontal="right" vertical="center"/>
    </xf>
    <xf numFmtId="232" fontId="153" fillId="30" borderId="1" xfId="0" applyNumberFormat="1" applyFont="1" applyFill="1" applyBorder="1" applyAlignment="1">
      <alignment horizontal="center" vertical="center"/>
    </xf>
    <xf numFmtId="0" fontId="153" fillId="30" borderId="1" xfId="0" applyFont="1" applyFill="1" applyBorder="1" applyAlignment="1">
      <alignment horizontal="center" vertical="center"/>
    </xf>
    <xf numFmtId="43" fontId="153" fillId="30" borderId="1" xfId="576" applyNumberFormat="1" applyFont="1" applyFill="1" applyBorder="1">
      <alignment vertical="center"/>
    </xf>
    <xf numFmtId="0" fontId="153" fillId="0" borderId="1" xfId="0" applyFont="1" applyBorder="1">
      <alignment vertical="center"/>
    </xf>
    <xf numFmtId="201" fontId="153" fillId="30" borderId="1" xfId="0" applyNumberFormat="1" applyFont="1" applyFill="1" applyBorder="1" applyAlignment="1">
      <alignment horizontal="center" vertical="center" wrapText="1"/>
    </xf>
    <xf numFmtId="0" fontId="153" fillId="30" borderId="51" xfId="0" applyFont="1" applyFill="1" applyBorder="1" applyAlignment="1">
      <alignment horizontal="center" vertical="center"/>
    </xf>
    <xf numFmtId="0" fontId="153" fillId="30" borderId="43" xfId="0" applyFont="1" applyFill="1" applyBorder="1" applyAlignment="1">
      <alignment horizontal="center" vertical="center"/>
    </xf>
    <xf numFmtId="41" fontId="153" fillId="31" borderId="43" xfId="576" applyFont="1" applyFill="1" applyBorder="1">
      <alignment vertical="center"/>
    </xf>
    <xf numFmtId="41" fontId="153" fillId="30" borderId="48" xfId="576" applyFont="1" applyFill="1" applyBorder="1">
      <alignment vertical="center"/>
    </xf>
    <xf numFmtId="10" fontId="153" fillId="30" borderId="49" xfId="576" applyNumberFormat="1" applyFont="1" applyFill="1" applyBorder="1" applyAlignment="1">
      <alignment horizontal="center" vertical="center"/>
    </xf>
    <xf numFmtId="0" fontId="153" fillId="30" borderId="3" xfId="0" applyFont="1" applyFill="1" applyBorder="1">
      <alignment vertical="center"/>
    </xf>
    <xf numFmtId="41" fontId="153" fillId="31" borderId="56" xfId="576" applyFont="1" applyFill="1" applyBorder="1">
      <alignment vertical="center"/>
    </xf>
    <xf numFmtId="41" fontId="153" fillId="30" borderId="57" xfId="576" applyFont="1" applyFill="1" applyBorder="1">
      <alignment vertical="center"/>
    </xf>
    <xf numFmtId="10" fontId="153" fillId="30" borderId="55" xfId="576" applyNumberFormat="1" applyFont="1" applyFill="1" applyBorder="1" applyAlignment="1">
      <alignment horizontal="center" vertical="center"/>
    </xf>
    <xf numFmtId="0" fontId="153" fillId="30" borderId="58" xfId="0" applyFont="1" applyFill="1" applyBorder="1">
      <alignment vertical="center"/>
    </xf>
    <xf numFmtId="0" fontId="153" fillId="30" borderId="6" xfId="0" applyFont="1" applyFill="1" applyBorder="1">
      <alignment vertical="center"/>
    </xf>
    <xf numFmtId="41" fontId="153" fillId="30" borderId="12" xfId="576" applyFont="1" applyFill="1" applyBorder="1">
      <alignment vertical="center"/>
    </xf>
    <xf numFmtId="10" fontId="153" fillId="30" borderId="13" xfId="576" applyNumberFormat="1" applyFont="1" applyFill="1" applyBorder="1" applyAlignment="1">
      <alignment horizontal="center" vertical="center"/>
    </xf>
    <xf numFmtId="41" fontId="153" fillId="31" borderId="2" xfId="576" applyFont="1" applyFill="1" applyBorder="1">
      <alignment vertical="center"/>
    </xf>
    <xf numFmtId="41" fontId="153" fillId="30" borderId="44" xfId="576" applyFont="1" applyFill="1" applyBorder="1">
      <alignment vertical="center"/>
    </xf>
    <xf numFmtId="10" fontId="153" fillId="30" borderId="47" xfId="576" applyNumberFormat="1" applyFont="1" applyFill="1" applyBorder="1" applyAlignment="1">
      <alignment horizontal="center" vertical="center"/>
    </xf>
    <xf numFmtId="0" fontId="153" fillId="30" borderId="50" xfId="0" applyFont="1" applyFill="1" applyBorder="1">
      <alignment vertical="center"/>
    </xf>
    <xf numFmtId="0" fontId="153" fillId="30" borderId="50" xfId="0" applyFont="1" applyFill="1" applyBorder="1" applyAlignment="1">
      <alignment vertical="center" shrinkToFit="1"/>
    </xf>
    <xf numFmtId="41" fontId="153" fillId="30" borderId="44" xfId="576" applyFont="1" applyFill="1" applyBorder="1" applyAlignment="1">
      <alignment horizontal="left" vertical="center"/>
    </xf>
    <xf numFmtId="0" fontId="153" fillId="30" borderId="58" xfId="0" applyFont="1" applyFill="1" applyBorder="1" applyAlignment="1">
      <alignment vertical="center" shrinkToFit="1"/>
    </xf>
    <xf numFmtId="41" fontId="153" fillId="30" borderId="26" xfId="576" applyFont="1" applyFill="1" applyBorder="1">
      <alignment vertical="center"/>
    </xf>
    <xf numFmtId="10" fontId="153" fillId="30" borderId="16" xfId="576" applyNumberFormat="1" applyFont="1" applyFill="1" applyBorder="1" applyAlignment="1">
      <alignment horizontal="center" vertical="center"/>
    </xf>
    <xf numFmtId="0" fontId="153" fillId="30" borderId="29" xfId="0" applyFont="1" applyFill="1" applyBorder="1">
      <alignment vertical="center"/>
    </xf>
    <xf numFmtId="41" fontId="153" fillId="31" borderId="59" xfId="576" applyFont="1" applyFill="1" applyBorder="1">
      <alignment vertical="center"/>
    </xf>
    <xf numFmtId="41" fontId="153" fillId="30" borderId="68" xfId="576" applyFont="1" applyFill="1" applyBorder="1">
      <alignment vertical="center"/>
    </xf>
    <xf numFmtId="10" fontId="153" fillId="30" borderId="67" xfId="576" applyNumberFormat="1" applyFont="1" applyFill="1" applyBorder="1" applyAlignment="1">
      <alignment horizontal="center" vertical="center"/>
    </xf>
    <xf numFmtId="0" fontId="153" fillId="30" borderId="66" xfId="0" applyFont="1" applyFill="1" applyBorder="1">
      <alignment vertical="center"/>
    </xf>
    <xf numFmtId="188" fontId="153" fillId="30" borderId="47" xfId="576" applyNumberFormat="1" applyFont="1" applyFill="1" applyBorder="1" applyAlignment="1">
      <alignment horizontal="center" vertical="center"/>
    </xf>
    <xf numFmtId="41" fontId="153" fillId="30" borderId="50" xfId="576" applyFont="1" applyFill="1" applyBorder="1">
      <alignment vertical="center"/>
    </xf>
    <xf numFmtId="41" fontId="153" fillId="30" borderId="58" xfId="0" applyNumberFormat="1" applyFont="1" applyFill="1" applyBorder="1">
      <alignment vertical="center"/>
    </xf>
    <xf numFmtId="0" fontId="153" fillId="0" borderId="28" xfId="0" applyFont="1" applyBorder="1" applyAlignment="1">
      <alignment vertical="center" wrapText="1"/>
    </xf>
    <xf numFmtId="0" fontId="153" fillId="0" borderId="9" xfId="0" applyFont="1" applyBorder="1" applyAlignment="1">
      <alignment vertical="center" wrapText="1"/>
    </xf>
    <xf numFmtId="0" fontId="153" fillId="30" borderId="9" xfId="0" applyFont="1" applyFill="1" applyBorder="1" applyAlignment="1">
      <alignment horizontal="center" vertical="center"/>
    </xf>
    <xf numFmtId="0" fontId="153" fillId="30" borderId="9" xfId="0" applyFont="1" applyFill="1" applyBorder="1" applyAlignment="1">
      <alignment horizontal="center" vertical="center" wrapText="1"/>
    </xf>
    <xf numFmtId="41" fontId="153" fillId="30" borderId="9" xfId="576" applyFont="1" applyFill="1" applyBorder="1" applyAlignment="1">
      <alignment horizontal="center" vertical="center"/>
    </xf>
    <xf numFmtId="41" fontId="153" fillId="30" borderId="9" xfId="576" applyFont="1" applyFill="1" applyBorder="1" applyAlignment="1">
      <alignment horizontal="center" vertical="center" wrapText="1"/>
    </xf>
    <xf numFmtId="41" fontId="153" fillId="30" borderId="9" xfId="576" applyFont="1" applyFill="1" applyBorder="1">
      <alignment vertical="center"/>
    </xf>
    <xf numFmtId="41" fontId="153" fillId="30" borderId="65" xfId="576" applyFont="1" applyFill="1" applyBorder="1" applyAlignment="1">
      <alignment horizontal="center" vertical="center"/>
    </xf>
    <xf numFmtId="0" fontId="153" fillId="30" borderId="9" xfId="0" applyFont="1" applyFill="1" applyBorder="1">
      <alignment vertical="center"/>
    </xf>
    <xf numFmtId="0" fontId="153" fillId="30" borderId="12" xfId="0" applyFont="1" applyFill="1" applyBorder="1" applyAlignment="1">
      <alignment horizontal="left" vertical="center"/>
    </xf>
    <xf numFmtId="0" fontId="153" fillId="30" borderId="1" xfId="0" applyFont="1" applyFill="1" applyBorder="1">
      <alignment vertical="center"/>
    </xf>
    <xf numFmtId="268" fontId="153" fillId="30" borderId="1" xfId="576" applyNumberFormat="1" applyFont="1" applyFill="1" applyBorder="1" applyAlignment="1">
      <alignment horizontal="right" vertical="center"/>
    </xf>
    <xf numFmtId="0" fontId="153" fillId="30" borderId="17" xfId="0" applyFont="1" applyFill="1" applyBorder="1" applyAlignment="1">
      <alignment horizontal="center" vertical="center"/>
    </xf>
    <xf numFmtId="0" fontId="153" fillId="30" borderId="53" xfId="0" applyFont="1" applyFill="1" applyBorder="1" applyAlignment="1">
      <alignment horizontal="center" vertical="center"/>
    </xf>
    <xf numFmtId="0" fontId="153" fillId="30" borderId="2" xfId="0" applyFont="1" applyFill="1" applyBorder="1" applyAlignment="1">
      <alignment horizontal="center" vertical="center"/>
    </xf>
    <xf numFmtId="0" fontId="153" fillId="30" borderId="56" xfId="0" applyFont="1" applyFill="1" applyBorder="1" applyAlignment="1">
      <alignment horizontal="center" vertical="center"/>
    </xf>
    <xf numFmtId="0" fontId="153" fillId="30" borderId="12" xfId="0" applyFont="1" applyFill="1" applyBorder="1" applyAlignment="1">
      <alignment horizontal="center" vertical="center"/>
    </xf>
    <xf numFmtId="0" fontId="153" fillId="0" borderId="1" xfId="0" applyFont="1" applyBorder="1" applyAlignment="1">
      <alignment horizontal="center" vertical="center"/>
    </xf>
    <xf numFmtId="259" fontId="153" fillId="30" borderId="1" xfId="576" applyNumberFormat="1" applyFont="1" applyFill="1" applyBorder="1">
      <alignment vertical="center"/>
    </xf>
    <xf numFmtId="267" fontId="153" fillId="30" borderId="1" xfId="576" applyNumberFormat="1" applyFont="1" applyFill="1" applyBorder="1" applyAlignment="1">
      <alignment horizontal="right" vertical="center"/>
    </xf>
    <xf numFmtId="41" fontId="155" fillId="30" borderId="1" xfId="576" applyFont="1" applyFill="1" applyBorder="1" applyAlignment="1">
      <alignment horizontal="center" vertical="center" wrapText="1"/>
    </xf>
    <xf numFmtId="0" fontId="11" fillId="30" borderId="0" xfId="0" applyFont="1" applyFill="1" applyBorder="1">
      <alignment vertical="center"/>
    </xf>
    <xf numFmtId="267" fontId="153" fillId="30" borderId="1" xfId="0" applyNumberFormat="1" applyFont="1" applyFill="1" applyBorder="1" applyAlignment="1">
      <alignment horizontal="center" vertical="center"/>
    </xf>
    <xf numFmtId="0" fontId="11" fillId="30" borderId="0" xfId="0" applyFont="1" applyFill="1" applyAlignment="1">
      <alignment horizontal="center" vertical="center"/>
    </xf>
    <xf numFmtId="179" fontId="157" fillId="30" borderId="9" xfId="0" applyNumberFormat="1" applyFont="1" applyFill="1" applyBorder="1" applyAlignment="1">
      <alignment horizontal="center" vertical="center"/>
    </xf>
    <xf numFmtId="41" fontId="157" fillId="30" borderId="9" xfId="576" applyFont="1" applyFill="1" applyBorder="1">
      <alignment vertical="center"/>
    </xf>
    <xf numFmtId="179" fontId="157" fillId="30" borderId="1" xfId="0" applyNumberFormat="1" applyFont="1" applyFill="1" applyBorder="1" applyAlignment="1">
      <alignment horizontal="center" vertical="center"/>
    </xf>
    <xf numFmtId="259" fontId="157" fillId="30" borderId="1" xfId="576" applyNumberFormat="1" applyFont="1" applyFill="1" applyBorder="1">
      <alignment vertical="center"/>
    </xf>
    <xf numFmtId="43" fontId="157" fillId="30" borderId="1" xfId="576" applyNumberFormat="1" applyFont="1" applyFill="1" applyBorder="1">
      <alignment vertical="center"/>
    </xf>
    <xf numFmtId="0" fontId="157" fillId="30" borderId="1" xfId="0" applyFont="1" applyFill="1" applyBorder="1" applyAlignment="1">
      <alignment horizontal="left" vertical="center"/>
    </xf>
    <xf numFmtId="0" fontId="34" fillId="30" borderId="0" xfId="0" applyFont="1" applyFill="1">
      <alignment vertical="center"/>
    </xf>
    <xf numFmtId="41" fontId="153" fillId="0" borderId="1" xfId="576" applyFont="1" applyFill="1" applyBorder="1" applyAlignment="1">
      <alignment horizontal="center" vertical="center"/>
    </xf>
    <xf numFmtId="0" fontId="155" fillId="30" borderId="9" xfId="0" quotePrefix="1" applyFont="1" applyFill="1" applyBorder="1" applyAlignment="1">
      <alignment horizontal="center" vertical="center"/>
    </xf>
    <xf numFmtId="41" fontId="155" fillId="30" borderId="1" xfId="576" applyFont="1" applyFill="1" applyBorder="1" applyAlignment="1">
      <alignment horizontal="center" vertical="center"/>
    </xf>
    <xf numFmtId="0" fontId="153" fillId="30" borderId="62" xfId="0" applyFont="1" applyFill="1" applyBorder="1" applyAlignment="1">
      <alignment horizontal="center" vertical="center"/>
    </xf>
    <xf numFmtId="41" fontId="155" fillId="30" borderId="9" xfId="576" quotePrefix="1" applyFont="1" applyFill="1" applyBorder="1" applyAlignment="1">
      <alignment horizontal="center" vertical="center"/>
    </xf>
    <xf numFmtId="41" fontId="155" fillId="30" borderId="9" xfId="576" applyFont="1" applyFill="1" applyBorder="1" applyAlignment="1">
      <alignment horizontal="center" vertical="center"/>
    </xf>
    <xf numFmtId="41" fontId="153" fillId="30" borderId="1" xfId="576" quotePrefix="1" applyFont="1" applyFill="1" applyBorder="1" applyAlignment="1">
      <alignment horizontal="center" vertical="center"/>
    </xf>
    <xf numFmtId="41" fontId="155" fillId="30" borderId="1" xfId="576" quotePrefix="1" applyFont="1" applyFill="1" applyBorder="1" applyAlignment="1">
      <alignment horizontal="center" vertical="center"/>
    </xf>
    <xf numFmtId="41" fontId="153" fillId="30" borderId="73" xfId="576" applyFont="1" applyFill="1" applyBorder="1" applyAlignment="1">
      <alignment horizontal="center" vertical="center"/>
    </xf>
    <xf numFmtId="41" fontId="153" fillId="30" borderId="17" xfId="576" applyFont="1" applyFill="1" applyBorder="1" applyAlignment="1">
      <alignment horizontal="center" vertical="center"/>
    </xf>
    <xf numFmtId="41" fontId="155" fillId="30" borderId="17" xfId="576" applyFont="1" applyFill="1" applyBorder="1" applyAlignment="1">
      <alignment horizontal="center" vertical="center"/>
    </xf>
    <xf numFmtId="265" fontId="153" fillId="30" borderId="60" xfId="576" applyNumberFormat="1" applyFont="1" applyFill="1" applyBorder="1" applyAlignment="1">
      <alignment horizontal="center" vertical="center"/>
    </xf>
    <xf numFmtId="41" fontId="0" fillId="30" borderId="0" xfId="576" applyFont="1" applyFill="1">
      <alignment vertical="center"/>
    </xf>
    <xf numFmtId="41" fontId="153" fillId="30" borderId="9" xfId="0" applyNumberFormat="1" applyFont="1" applyFill="1" applyBorder="1" applyAlignment="1">
      <alignment horizontal="center" vertical="center"/>
    </xf>
    <xf numFmtId="41" fontId="161" fillId="31" borderId="17" xfId="576" applyFont="1" applyFill="1" applyBorder="1">
      <alignment vertical="center"/>
    </xf>
    <xf numFmtId="10" fontId="161" fillId="30" borderId="16" xfId="576" applyNumberFormat="1" applyFont="1" applyFill="1" applyBorder="1" applyAlignment="1">
      <alignment horizontal="center" vertical="center"/>
    </xf>
    <xf numFmtId="41" fontId="161" fillId="30" borderId="26" xfId="576" applyFont="1" applyFill="1" applyBorder="1">
      <alignment vertical="center"/>
    </xf>
    <xf numFmtId="179" fontId="154" fillId="30" borderId="1" xfId="0" applyNumberFormat="1" applyFont="1" applyFill="1" applyBorder="1" applyAlignment="1">
      <alignment horizontal="center" vertical="center"/>
    </xf>
    <xf numFmtId="41" fontId="153" fillId="30" borderId="9" xfId="576" quotePrefix="1" applyFont="1" applyFill="1" applyBorder="1" applyAlignment="1">
      <alignment horizontal="center" vertical="center"/>
    </xf>
    <xf numFmtId="41" fontId="157" fillId="30" borderId="1" xfId="576" applyFont="1" applyFill="1" applyBorder="1">
      <alignment vertical="center"/>
    </xf>
    <xf numFmtId="0" fontId="161" fillId="30" borderId="29" xfId="0" applyFont="1" applyFill="1" applyBorder="1">
      <alignment vertical="center"/>
    </xf>
    <xf numFmtId="41" fontId="153" fillId="31" borderId="17" xfId="576" applyFont="1" applyFill="1" applyBorder="1">
      <alignment vertical="center"/>
    </xf>
    <xf numFmtId="0" fontId="0" fillId="30" borderId="0" xfId="0" applyFont="1" applyFill="1">
      <alignment vertical="center"/>
    </xf>
    <xf numFmtId="265" fontId="153" fillId="30" borderId="17" xfId="576" applyNumberFormat="1" applyFont="1" applyFill="1" applyBorder="1" applyAlignment="1">
      <alignment horizontal="center" vertical="center"/>
    </xf>
    <xf numFmtId="41" fontId="155" fillId="30" borderId="60" xfId="576" applyFont="1" applyFill="1" applyBorder="1" applyAlignment="1">
      <alignment horizontal="center" vertical="center"/>
    </xf>
    <xf numFmtId="41" fontId="155" fillId="30" borderId="1" xfId="576" quotePrefix="1" applyFont="1" applyFill="1" applyBorder="1" applyAlignment="1">
      <alignment horizontal="center" vertical="center" wrapText="1"/>
    </xf>
    <xf numFmtId="0" fontId="0" fillId="30" borderId="0" xfId="0" applyFont="1" applyFill="1" applyBorder="1" applyAlignment="1">
      <alignment horizontal="center" vertical="center"/>
    </xf>
    <xf numFmtId="180" fontId="157" fillId="30" borderId="1" xfId="576" applyNumberFormat="1" applyFont="1" applyFill="1" applyBorder="1" applyAlignment="1">
      <alignment horizontal="right" vertical="center"/>
    </xf>
    <xf numFmtId="180" fontId="157" fillId="30" borderId="9" xfId="576" applyNumberFormat="1" applyFont="1" applyFill="1" applyBorder="1" applyAlignment="1">
      <alignment horizontal="right" vertical="center"/>
    </xf>
    <xf numFmtId="41" fontId="153" fillId="30" borderId="1" xfId="576" applyFont="1" applyFill="1" applyBorder="1" applyAlignment="1">
      <alignment horizontal="center" vertical="center"/>
    </xf>
    <xf numFmtId="0" fontId="153" fillId="30" borderId="75" xfId="0" applyFont="1" applyFill="1" applyBorder="1" applyAlignment="1">
      <alignment horizontal="center" vertical="center"/>
    </xf>
    <xf numFmtId="0" fontId="153" fillId="30" borderId="0" xfId="0" applyFont="1" applyFill="1" applyBorder="1">
      <alignment vertical="center"/>
    </xf>
    <xf numFmtId="0" fontId="11" fillId="30" borderId="0" xfId="0" applyFont="1" applyFill="1">
      <alignment vertical="center"/>
    </xf>
    <xf numFmtId="10" fontId="161" fillId="30" borderId="13" xfId="576" applyNumberFormat="1" applyFont="1" applyFill="1" applyBorder="1" applyAlignment="1">
      <alignment horizontal="center" vertical="center"/>
    </xf>
    <xf numFmtId="0" fontId="153" fillId="30" borderId="9" xfId="576" applyNumberFormat="1" applyFont="1" applyFill="1" applyBorder="1" applyAlignment="1">
      <alignment horizontal="right" vertical="center"/>
    </xf>
    <xf numFmtId="41" fontId="153" fillId="30" borderId="60" xfId="576" applyFont="1" applyFill="1" applyBorder="1" applyAlignment="1">
      <alignment horizontal="center" vertical="center"/>
    </xf>
    <xf numFmtId="266" fontId="153" fillId="30" borderId="1" xfId="0" applyNumberFormat="1" applyFont="1" applyFill="1" applyBorder="1" applyAlignment="1">
      <alignment horizontal="center" vertical="center"/>
    </xf>
    <xf numFmtId="41" fontId="161" fillId="30" borderId="12" xfId="576" applyFont="1" applyFill="1" applyBorder="1">
      <alignment vertical="center"/>
    </xf>
    <xf numFmtId="265" fontId="153" fillId="30" borderId="1" xfId="576" applyNumberFormat="1" applyFont="1" applyFill="1" applyBorder="1" applyAlignment="1">
      <alignment horizontal="center" vertical="center"/>
    </xf>
    <xf numFmtId="41" fontId="153" fillId="30" borderId="74" xfId="576" applyFont="1" applyFill="1" applyBorder="1" applyAlignment="1">
      <alignment horizontal="center" vertical="center"/>
    </xf>
    <xf numFmtId="41" fontId="153" fillId="31" borderId="1" xfId="576" applyFont="1" applyFill="1" applyBorder="1">
      <alignment vertical="center"/>
    </xf>
    <xf numFmtId="265" fontId="153" fillId="30" borderId="9" xfId="576" applyNumberFormat="1" applyFont="1" applyFill="1" applyBorder="1" applyAlignment="1">
      <alignment horizontal="center" vertical="center"/>
    </xf>
    <xf numFmtId="0" fontId="153" fillId="30" borderId="82" xfId="0" applyFont="1" applyFill="1" applyBorder="1" applyAlignment="1">
      <alignment horizontal="center" vertical="center"/>
    </xf>
    <xf numFmtId="0" fontId="153" fillId="30" borderId="0" xfId="0" applyFont="1" applyFill="1">
      <alignment vertical="center"/>
    </xf>
    <xf numFmtId="0" fontId="153" fillId="30" borderId="61" xfId="0" applyFont="1" applyFill="1" applyBorder="1" applyAlignment="1">
      <alignment horizontal="center" vertical="center"/>
    </xf>
    <xf numFmtId="0" fontId="153" fillId="30" borderId="1" xfId="0" applyFont="1" applyFill="1" applyBorder="1" applyAlignment="1">
      <alignment horizontal="center" vertical="center"/>
    </xf>
    <xf numFmtId="0" fontId="157" fillId="30" borderId="1" xfId="0" applyFont="1" applyFill="1" applyBorder="1" applyAlignment="1">
      <alignment horizontal="center" vertical="center"/>
    </xf>
    <xf numFmtId="41" fontId="34" fillId="30" borderId="0" xfId="0" applyNumberFormat="1" applyFont="1" applyFill="1">
      <alignment vertical="center"/>
    </xf>
    <xf numFmtId="41" fontId="153" fillId="30" borderId="72" xfId="576" applyFont="1" applyFill="1" applyBorder="1" applyAlignment="1">
      <alignment horizontal="center" vertical="center"/>
    </xf>
    <xf numFmtId="0" fontId="154" fillId="30" borderId="1" xfId="0" applyFont="1" applyFill="1" applyBorder="1" applyAlignment="1">
      <alignment horizontal="left" vertical="center"/>
    </xf>
    <xf numFmtId="0" fontId="0" fillId="0" borderId="0" xfId="0" applyFont="1" applyBorder="1">
      <alignment vertical="center"/>
    </xf>
    <xf numFmtId="0" fontId="155" fillId="30" borderId="9" xfId="0" applyFont="1" applyFill="1" applyBorder="1" applyAlignment="1">
      <alignment horizontal="center" vertical="center"/>
    </xf>
    <xf numFmtId="0" fontId="0" fillId="30" borderId="0" xfId="0" applyFont="1" applyFill="1" applyBorder="1">
      <alignment vertical="center"/>
    </xf>
    <xf numFmtId="179" fontId="157" fillId="30" borderId="1" xfId="576" applyNumberFormat="1" applyFont="1" applyFill="1" applyBorder="1" applyAlignment="1">
      <alignment horizontal="right" vertical="center"/>
    </xf>
    <xf numFmtId="41" fontId="153" fillId="30" borderId="81" xfId="576" applyFont="1" applyFill="1" applyBorder="1" applyAlignment="1">
      <alignment horizontal="center" vertical="center"/>
    </xf>
    <xf numFmtId="0" fontId="155" fillId="30" borderId="9" xfId="0" quotePrefix="1" applyFont="1" applyFill="1" applyBorder="1" applyAlignment="1">
      <alignment horizontal="center" vertical="center" wrapText="1"/>
    </xf>
    <xf numFmtId="0" fontId="155" fillId="30" borderId="9" xfId="0" applyFont="1" applyFill="1" applyBorder="1" applyAlignment="1">
      <alignment horizontal="center" vertical="center" wrapText="1"/>
    </xf>
    <xf numFmtId="0" fontId="153" fillId="30" borderId="63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179" fontId="154" fillId="30" borderId="1" xfId="576" applyNumberFormat="1" applyFont="1" applyFill="1" applyBorder="1" applyAlignment="1">
      <alignment horizontal="right" vertical="center"/>
    </xf>
    <xf numFmtId="0" fontId="145" fillId="30" borderId="0" xfId="0" applyFont="1" applyFill="1" applyBorder="1" applyAlignment="1">
      <alignment horizontal="center" vertical="center"/>
    </xf>
    <xf numFmtId="0" fontId="141" fillId="30" borderId="0" xfId="0" applyFont="1" applyFill="1" applyBorder="1" applyAlignment="1">
      <alignment horizontal="center" vertical="center"/>
    </xf>
    <xf numFmtId="41" fontId="72" fillId="0" borderId="1" xfId="576" applyFont="1" applyBorder="1" applyAlignment="1">
      <alignment horizontal="center" vertical="center"/>
    </xf>
    <xf numFmtId="0" fontId="151" fillId="30" borderId="0" xfId="0" applyFont="1" applyFill="1" applyBorder="1" applyAlignment="1">
      <alignment horizontal="left" vertical="center"/>
    </xf>
    <xf numFmtId="0" fontId="151" fillId="30" borderId="0" xfId="0" applyFont="1" applyFill="1" applyBorder="1" applyAlignment="1">
      <alignment horizontal="right" vertical="center"/>
    </xf>
    <xf numFmtId="0" fontId="12" fillId="30" borderId="14" xfId="0" applyFont="1" applyFill="1" applyBorder="1" applyAlignment="1">
      <alignment horizontal="center" vertical="center"/>
    </xf>
    <xf numFmtId="0" fontId="12" fillId="30" borderId="0" xfId="0" applyFont="1" applyFill="1" applyBorder="1" applyAlignment="1">
      <alignment horizontal="center" vertical="center"/>
    </xf>
    <xf numFmtId="0" fontId="12" fillId="30" borderId="15" xfId="0" applyFont="1" applyFill="1" applyBorder="1" applyAlignment="1">
      <alignment horizontal="center" vertical="center"/>
    </xf>
    <xf numFmtId="0" fontId="141" fillId="30" borderId="15" xfId="0" applyFont="1" applyFill="1" applyBorder="1" applyAlignment="1">
      <alignment horizontal="center" vertical="center"/>
    </xf>
    <xf numFmtId="0" fontId="141" fillId="30" borderId="14" xfId="0" applyFont="1" applyFill="1" applyBorder="1" applyAlignment="1">
      <alignment horizontal="center" vertical="center"/>
    </xf>
    <xf numFmtId="0" fontId="153" fillId="30" borderId="2" xfId="0" applyFont="1" applyFill="1" applyBorder="1" applyAlignment="1">
      <alignment horizontal="center" vertical="center"/>
    </xf>
    <xf numFmtId="269" fontId="157" fillId="30" borderId="1" xfId="576" applyNumberFormat="1" applyFont="1" applyFill="1" applyBorder="1" applyAlignment="1">
      <alignment horizontal="right" vertical="center"/>
    </xf>
    <xf numFmtId="0" fontId="0" fillId="30" borderId="0" xfId="0" applyFill="1">
      <alignment vertical="center"/>
    </xf>
    <xf numFmtId="0" fontId="0" fillId="30" borderId="15" xfId="0" applyFill="1" applyBorder="1">
      <alignment vertical="center"/>
    </xf>
    <xf numFmtId="0" fontId="43" fillId="0" borderId="83" xfId="0" applyFont="1" applyBorder="1" applyAlignment="1">
      <alignment horizontal="center" vertical="center"/>
    </xf>
    <xf numFmtId="0" fontId="43" fillId="0" borderId="84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shrinkToFit="1"/>
    </xf>
    <xf numFmtId="0" fontId="43" fillId="32" borderId="10" xfId="0" applyFont="1" applyFill="1" applyBorder="1" applyAlignment="1">
      <alignment horizontal="center" vertical="center" shrinkToFit="1"/>
    </xf>
    <xf numFmtId="0" fontId="43" fillId="30" borderId="9" xfId="0" applyFont="1" applyFill="1" applyBorder="1" applyAlignment="1">
      <alignment horizontal="center" vertical="center"/>
    </xf>
    <xf numFmtId="0" fontId="43" fillId="30" borderId="63" xfId="0" applyFont="1" applyFill="1" applyBorder="1" applyAlignment="1">
      <alignment horizontal="center" vertical="center"/>
    </xf>
    <xf numFmtId="0" fontId="43" fillId="0" borderId="13" xfId="0" applyFont="1" applyBorder="1" applyAlignment="1">
      <alignment horizontal="center" vertical="center" wrapText="1" shrinkToFit="1"/>
    </xf>
    <xf numFmtId="0" fontId="43" fillId="32" borderId="13" xfId="0" applyFont="1" applyFill="1" applyBorder="1" applyAlignment="1">
      <alignment horizontal="center" vertical="center" wrapText="1" shrinkToFit="1"/>
    </xf>
    <xf numFmtId="0" fontId="43" fillId="30" borderId="1" xfId="0" applyFont="1" applyFill="1" applyBorder="1" applyAlignment="1">
      <alignment horizontal="center" vertical="center"/>
    </xf>
    <xf numFmtId="0" fontId="43" fillId="30" borderId="62" xfId="0" applyFont="1" applyFill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32" borderId="13" xfId="0" applyFont="1" applyFill="1" applyBorder="1" applyAlignment="1">
      <alignment horizontal="center" vertical="center"/>
    </xf>
    <xf numFmtId="0" fontId="43" fillId="0" borderId="13" xfId="0" applyFont="1" applyBorder="1" applyAlignment="1">
      <alignment horizontal="center" vertical="center" shrinkToFit="1"/>
    </xf>
    <xf numFmtId="0" fontId="43" fillId="32" borderId="1" xfId="0" applyFont="1" applyFill="1" applyBorder="1" applyAlignment="1">
      <alignment horizontal="center" vertical="center" shrinkToFit="1"/>
    </xf>
    <xf numFmtId="0" fontId="43" fillId="32" borderId="1" xfId="0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/>
    </xf>
    <xf numFmtId="0" fontId="43" fillId="0" borderId="1" xfId="0" applyFont="1" applyBorder="1" applyAlignment="1">
      <alignment horizontal="center" vertical="center" shrinkToFit="1"/>
    </xf>
    <xf numFmtId="0" fontId="43" fillId="0" borderId="1" xfId="0" applyFont="1" applyBorder="1" applyAlignment="1">
      <alignment horizontal="center" vertical="center"/>
    </xf>
    <xf numFmtId="0" fontId="43" fillId="32" borderId="62" xfId="0" applyFont="1" applyFill="1" applyBorder="1" applyAlignment="1">
      <alignment horizontal="center" vertical="center"/>
    </xf>
    <xf numFmtId="0" fontId="164" fillId="30" borderId="0" xfId="0" applyFont="1" applyFill="1" applyBorder="1">
      <alignment vertical="center"/>
    </xf>
    <xf numFmtId="0" fontId="164" fillId="30" borderId="0" xfId="0" applyFont="1" applyFill="1">
      <alignment vertical="center"/>
    </xf>
    <xf numFmtId="0" fontId="164" fillId="30" borderId="31" xfId="7223" applyFont="1" applyFill="1" applyBorder="1" applyAlignment="1">
      <alignment horizontal="center" vertical="center"/>
    </xf>
    <xf numFmtId="0" fontId="164" fillId="30" borderId="1" xfId="7223" applyFont="1" applyFill="1" applyBorder="1" applyAlignment="1">
      <alignment horizontal="center" vertical="center"/>
    </xf>
    <xf numFmtId="0" fontId="165" fillId="30" borderId="88" xfId="7223" applyFont="1" applyFill="1" applyBorder="1">
      <alignment vertical="center"/>
    </xf>
    <xf numFmtId="0" fontId="165" fillId="30" borderId="29" xfId="7223" applyFont="1" applyFill="1" applyBorder="1">
      <alignment vertical="center"/>
    </xf>
    <xf numFmtId="0" fontId="165" fillId="30" borderId="89" xfId="7223" applyFont="1" applyFill="1" applyBorder="1">
      <alignment vertical="center"/>
    </xf>
    <xf numFmtId="0" fontId="165" fillId="30" borderId="90" xfId="7223" applyFont="1" applyFill="1" applyBorder="1" applyAlignment="1">
      <alignment horizontal="right" vertical="center"/>
    </xf>
    <xf numFmtId="0" fontId="166" fillId="30" borderId="0" xfId="7223" applyFont="1" applyFill="1" applyBorder="1">
      <alignment vertical="center"/>
    </xf>
    <xf numFmtId="0" fontId="165" fillId="30" borderId="0" xfId="7223" applyFont="1" applyFill="1" applyBorder="1">
      <alignment vertical="center"/>
    </xf>
    <xf numFmtId="0" fontId="165" fillId="30" borderId="91" xfId="7223" applyFont="1" applyFill="1" applyBorder="1">
      <alignment vertical="center"/>
    </xf>
    <xf numFmtId="0" fontId="165" fillId="30" borderId="90" xfId="7223" applyFont="1" applyFill="1" applyBorder="1">
      <alignment vertical="center"/>
    </xf>
    <xf numFmtId="0" fontId="165" fillId="30" borderId="0" xfId="7223" applyFont="1" applyFill="1" applyBorder="1" applyAlignment="1">
      <alignment horizontal="right" vertical="center"/>
    </xf>
    <xf numFmtId="0" fontId="165" fillId="30" borderId="0" xfId="7223" applyFont="1" applyFill="1" applyBorder="1" applyAlignment="1">
      <alignment horizontal="left" vertical="center"/>
    </xf>
    <xf numFmtId="0" fontId="164" fillId="33" borderId="0" xfId="0" applyFont="1" applyFill="1">
      <alignment vertical="center"/>
    </xf>
    <xf numFmtId="0" fontId="168" fillId="30" borderId="0" xfId="0" applyFont="1" applyFill="1" applyBorder="1" applyAlignment="1">
      <alignment horizontal="left" vertical="center"/>
    </xf>
    <xf numFmtId="270" fontId="169" fillId="30" borderId="0" xfId="576" applyNumberFormat="1" applyFont="1" applyFill="1" applyBorder="1" applyAlignment="1">
      <alignment vertical="center"/>
    </xf>
    <xf numFmtId="270" fontId="170" fillId="30" borderId="31" xfId="0" applyNumberFormat="1" applyFont="1" applyFill="1" applyBorder="1" applyAlignment="1">
      <alignment horizontal="center" vertical="center"/>
    </xf>
    <xf numFmtId="270" fontId="170" fillId="30" borderId="1" xfId="0" applyNumberFormat="1" applyFont="1" applyFill="1" applyBorder="1" applyAlignment="1">
      <alignment horizontal="center" vertical="center"/>
    </xf>
    <xf numFmtId="270" fontId="170" fillId="30" borderId="6" xfId="0" applyNumberFormat="1" applyFont="1" applyFill="1" applyBorder="1" applyAlignment="1">
      <alignment vertical="center"/>
    </xf>
    <xf numFmtId="270" fontId="171" fillId="30" borderId="6" xfId="576" applyNumberFormat="1" applyFont="1" applyFill="1" applyBorder="1" applyAlignment="1">
      <alignment vertical="center"/>
    </xf>
    <xf numFmtId="0" fontId="170" fillId="30" borderId="6" xfId="7223" applyFont="1" applyFill="1" applyBorder="1">
      <alignment vertical="center"/>
    </xf>
    <xf numFmtId="0" fontId="170" fillId="30" borderId="93" xfId="7223" applyFont="1" applyFill="1" applyBorder="1" applyAlignment="1">
      <alignment horizontal="center" vertical="center"/>
    </xf>
    <xf numFmtId="0" fontId="164" fillId="30" borderId="90" xfId="0" applyFont="1" applyFill="1" applyBorder="1">
      <alignment vertical="center"/>
    </xf>
    <xf numFmtId="0" fontId="164" fillId="30" borderId="91" xfId="0" applyFont="1" applyFill="1" applyBorder="1">
      <alignment vertical="center"/>
    </xf>
    <xf numFmtId="0" fontId="164" fillId="30" borderId="96" xfId="0" applyFont="1" applyFill="1" applyBorder="1">
      <alignment vertical="center"/>
    </xf>
    <xf numFmtId="0" fontId="164" fillId="30" borderId="7" xfId="0" applyFont="1" applyFill="1" applyBorder="1">
      <alignment vertical="center"/>
    </xf>
    <xf numFmtId="0" fontId="164" fillId="30" borderId="97" xfId="0" applyFont="1" applyFill="1" applyBorder="1">
      <alignment vertical="center"/>
    </xf>
    <xf numFmtId="270" fontId="168" fillId="30" borderId="0" xfId="0" applyNumberFormat="1" applyFont="1" applyFill="1" applyBorder="1" applyAlignment="1">
      <alignment horizontal="left" vertical="center"/>
    </xf>
    <xf numFmtId="0" fontId="164" fillId="30" borderId="30" xfId="7223" applyFont="1" applyFill="1" applyBorder="1" applyAlignment="1">
      <alignment horizontal="center" vertical="center" wrapText="1"/>
    </xf>
    <xf numFmtId="0" fontId="164" fillId="30" borderId="87" xfId="7223" applyFont="1" applyFill="1" applyBorder="1" applyAlignment="1">
      <alignment horizontal="center" vertical="center"/>
    </xf>
    <xf numFmtId="0" fontId="164" fillId="30" borderId="31" xfId="7223" applyFont="1" applyFill="1" applyBorder="1" applyAlignment="1">
      <alignment horizontal="center" vertical="center"/>
    </xf>
    <xf numFmtId="0" fontId="164" fillId="30" borderId="28" xfId="7223" applyFont="1" applyFill="1" applyBorder="1" applyAlignment="1">
      <alignment horizontal="center" vertical="center"/>
    </xf>
    <xf numFmtId="0" fontId="164" fillId="30" borderId="31" xfId="7223" applyFont="1" applyFill="1" applyBorder="1" applyAlignment="1">
      <alignment horizontal="center" vertical="center" wrapText="1"/>
    </xf>
    <xf numFmtId="31" fontId="164" fillId="30" borderId="85" xfId="7223" applyNumberFormat="1" applyFont="1" applyFill="1" applyBorder="1" applyAlignment="1">
      <alignment horizontal="center" vertical="center"/>
    </xf>
    <xf numFmtId="0" fontId="164" fillId="30" borderId="86" xfId="7223" applyFont="1" applyFill="1" applyBorder="1" applyAlignment="1">
      <alignment horizontal="center" vertical="center"/>
    </xf>
    <xf numFmtId="0" fontId="167" fillId="30" borderId="90" xfId="7223" applyFont="1" applyFill="1" applyBorder="1" applyAlignment="1">
      <alignment horizontal="center" vertical="center"/>
    </xf>
    <xf numFmtId="0" fontId="167" fillId="30" borderId="0" xfId="7223" applyFont="1" applyFill="1" applyBorder="1" applyAlignment="1">
      <alignment horizontal="center" vertical="center"/>
    </xf>
    <xf numFmtId="0" fontId="167" fillId="30" borderId="91" xfId="7223" applyFont="1" applyFill="1" applyBorder="1" applyAlignment="1">
      <alignment horizontal="center" vertical="center"/>
    </xf>
    <xf numFmtId="0" fontId="170" fillId="30" borderId="92" xfId="7223" applyFont="1" applyFill="1" applyBorder="1" applyAlignment="1">
      <alignment horizontal="center" vertical="center" wrapText="1"/>
    </xf>
    <xf numFmtId="0" fontId="170" fillId="30" borderId="0" xfId="7223" applyFont="1" applyFill="1" applyBorder="1" applyAlignment="1">
      <alignment horizontal="center" vertical="center"/>
    </xf>
    <xf numFmtId="0" fontId="170" fillId="30" borderId="7" xfId="7223" applyFont="1" applyFill="1" applyBorder="1" applyAlignment="1">
      <alignment horizontal="center" vertical="center"/>
    </xf>
    <xf numFmtId="271" fontId="170" fillId="30" borderId="85" xfId="576" applyNumberFormat="1" applyFont="1" applyFill="1" applyBorder="1" applyAlignment="1">
      <alignment horizontal="center" vertical="center"/>
    </xf>
    <xf numFmtId="271" fontId="170" fillId="30" borderId="42" xfId="576" applyNumberFormat="1" applyFont="1" applyFill="1" applyBorder="1" applyAlignment="1">
      <alignment horizontal="center" vertical="center"/>
    </xf>
    <xf numFmtId="270" fontId="170" fillId="30" borderId="42" xfId="0" applyNumberFormat="1" applyFont="1" applyFill="1" applyBorder="1" applyAlignment="1">
      <alignment horizontal="left" vertical="center"/>
    </xf>
    <xf numFmtId="271" fontId="170" fillId="30" borderId="6" xfId="0" applyNumberFormat="1" applyFont="1" applyFill="1" applyBorder="1" applyAlignment="1">
      <alignment horizontal="center" vertical="center"/>
    </xf>
    <xf numFmtId="271" fontId="170" fillId="30" borderId="94" xfId="7223" applyNumberFormat="1" applyFont="1" applyFill="1" applyBorder="1" applyAlignment="1">
      <alignment horizontal="center" vertical="center"/>
    </xf>
    <xf numFmtId="271" fontId="170" fillId="30" borderId="95" xfId="7223" applyNumberFormat="1" applyFont="1" applyFill="1" applyBorder="1" applyAlignment="1">
      <alignment horizontal="center" vertical="center"/>
    </xf>
    <xf numFmtId="0" fontId="170" fillId="30" borderId="95" xfId="7223" applyFont="1" applyFill="1" applyBorder="1" applyAlignment="1">
      <alignment horizontal="left" vertical="center"/>
    </xf>
    <xf numFmtId="0" fontId="162" fillId="30" borderId="0" xfId="0" applyFont="1" applyFill="1" applyBorder="1" applyAlignment="1">
      <alignment horizontal="center" vertical="center"/>
    </xf>
    <xf numFmtId="0" fontId="163" fillId="30" borderId="11" xfId="0" applyFont="1" applyFill="1" applyBorder="1" applyAlignment="1">
      <alignment horizontal="left" vertical="center"/>
    </xf>
    <xf numFmtId="0" fontId="153" fillId="30" borderId="16" xfId="0" applyFont="1" applyFill="1" applyBorder="1" applyAlignment="1">
      <alignment horizontal="center" vertical="center"/>
    </xf>
    <xf numFmtId="0" fontId="153" fillId="30" borderId="17" xfId="0" applyFont="1" applyFill="1" applyBorder="1" applyAlignment="1">
      <alignment horizontal="center" vertical="center"/>
    </xf>
    <xf numFmtId="0" fontId="153" fillId="30" borderId="50" xfId="0" applyFont="1" applyFill="1" applyBorder="1" applyAlignment="1">
      <alignment horizontal="center" vertical="center"/>
    </xf>
    <xf numFmtId="0" fontId="153" fillId="30" borderId="47" xfId="0" applyFont="1" applyFill="1" applyBorder="1" applyAlignment="1">
      <alignment horizontal="center" vertical="center"/>
    </xf>
    <xf numFmtId="0" fontId="149" fillId="30" borderId="0" xfId="0" applyFont="1" applyFill="1" applyBorder="1" applyAlignment="1">
      <alignment horizontal="center" vertical="center"/>
    </xf>
    <xf numFmtId="0" fontId="153" fillId="30" borderId="52" xfId="0" applyFont="1" applyFill="1" applyBorder="1" applyAlignment="1">
      <alignment horizontal="center" vertical="center"/>
    </xf>
    <xf numFmtId="0" fontId="153" fillId="30" borderId="53" xfId="0" applyFont="1" applyFill="1" applyBorder="1" applyAlignment="1">
      <alignment horizontal="center" vertical="center"/>
    </xf>
    <xf numFmtId="0" fontId="153" fillId="30" borderId="54" xfId="0" applyFont="1" applyFill="1" applyBorder="1" applyAlignment="1">
      <alignment horizontal="center" vertical="center"/>
    </xf>
    <xf numFmtId="0" fontId="153" fillId="30" borderId="49" xfId="0" applyFont="1" applyFill="1" applyBorder="1" applyAlignment="1">
      <alignment horizontal="center" vertical="center" wrapText="1"/>
    </xf>
    <xf numFmtId="0" fontId="153" fillId="30" borderId="55" xfId="0" applyFont="1" applyFill="1" applyBorder="1" applyAlignment="1">
      <alignment horizontal="center" vertical="center"/>
    </xf>
    <xf numFmtId="0" fontId="153" fillId="30" borderId="43" xfId="0" applyFont="1" applyFill="1" applyBorder="1" applyAlignment="1">
      <alignment horizontal="center" vertical="center" wrapText="1"/>
    </xf>
    <xf numFmtId="0" fontId="153" fillId="30" borderId="2" xfId="0" applyFont="1" applyFill="1" applyBorder="1" applyAlignment="1">
      <alignment horizontal="center" vertical="center"/>
    </xf>
    <xf numFmtId="0" fontId="153" fillId="30" borderId="56" xfId="0" applyFont="1" applyFill="1" applyBorder="1" applyAlignment="1">
      <alignment horizontal="center" vertical="center"/>
    </xf>
    <xf numFmtId="0" fontId="153" fillId="30" borderId="59" xfId="0" applyFont="1" applyFill="1" applyBorder="1" applyAlignment="1">
      <alignment horizontal="center" vertical="center" wrapText="1"/>
    </xf>
    <xf numFmtId="0" fontId="153" fillId="30" borderId="45" xfId="0" applyFont="1" applyFill="1" applyBorder="1" applyAlignment="1">
      <alignment horizontal="center" vertical="center"/>
    </xf>
    <xf numFmtId="0" fontId="153" fillId="30" borderId="67" xfId="0" applyFont="1" applyFill="1" applyBorder="1" applyAlignment="1">
      <alignment horizontal="center" vertical="center"/>
    </xf>
    <xf numFmtId="0" fontId="153" fillId="30" borderId="59" xfId="0" applyFont="1" applyFill="1" applyBorder="1" applyAlignment="1">
      <alignment horizontal="center" vertical="center"/>
    </xf>
    <xf numFmtId="0" fontId="157" fillId="30" borderId="12" xfId="0" applyFont="1" applyFill="1" applyBorder="1" applyAlignment="1">
      <alignment horizontal="center" vertical="center"/>
    </xf>
    <xf numFmtId="0" fontId="157" fillId="30" borderId="13" xfId="0" applyFont="1" applyFill="1" applyBorder="1" applyAlignment="1">
      <alignment horizontal="center" vertical="center"/>
    </xf>
    <xf numFmtId="0" fontId="153" fillId="30" borderId="1" xfId="0" applyFont="1" applyFill="1" applyBorder="1" applyAlignment="1">
      <alignment horizontal="center" vertical="center" wrapText="1"/>
    </xf>
    <xf numFmtId="0" fontId="153" fillId="30" borderId="61" xfId="0" applyFont="1" applyFill="1" applyBorder="1" applyAlignment="1">
      <alignment horizontal="center" vertical="center"/>
    </xf>
    <xf numFmtId="0" fontId="149" fillId="30" borderId="26" xfId="0" applyFont="1" applyFill="1" applyBorder="1" applyAlignment="1">
      <alignment horizontal="center" vertical="center"/>
    </xf>
    <xf numFmtId="0" fontId="149" fillId="30" borderId="29" xfId="0" applyFont="1" applyFill="1" applyBorder="1" applyAlignment="1">
      <alignment horizontal="center" vertical="center"/>
    </xf>
    <xf numFmtId="0" fontId="149" fillId="30" borderId="16" xfId="0" applyFont="1" applyFill="1" applyBorder="1" applyAlignment="1">
      <alignment horizontal="center" vertical="center"/>
    </xf>
    <xf numFmtId="0" fontId="153" fillId="30" borderId="1" xfId="0" applyFont="1" applyFill="1" applyBorder="1" applyAlignment="1">
      <alignment horizontal="center" vertical="center"/>
    </xf>
    <xf numFmtId="41" fontId="157" fillId="30" borderId="12" xfId="0" applyNumberFormat="1" applyFont="1" applyFill="1" applyBorder="1" applyAlignment="1">
      <alignment horizontal="center" vertical="center"/>
    </xf>
    <xf numFmtId="41" fontId="157" fillId="30" borderId="13" xfId="0" applyNumberFormat="1" applyFont="1" applyFill="1" applyBorder="1" applyAlignment="1">
      <alignment horizontal="center" vertical="center"/>
    </xf>
    <xf numFmtId="41" fontId="157" fillId="30" borderId="79" xfId="0" applyNumberFormat="1" applyFont="1" applyFill="1" applyBorder="1" applyAlignment="1">
      <alignment horizontal="center" vertical="center"/>
    </xf>
    <xf numFmtId="41" fontId="157" fillId="30" borderId="80" xfId="0" applyNumberFormat="1" applyFont="1" applyFill="1" applyBorder="1" applyAlignment="1">
      <alignment horizontal="center" vertical="center"/>
    </xf>
    <xf numFmtId="0" fontId="149" fillId="30" borderId="15" xfId="0" applyFont="1" applyFill="1" applyBorder="1" applyAlignment="1">
      <alignment horizontal="center" vertical="center"/>
    </xf>
    <xf numFmtId="0" fontId="153" fillId="30" borderId="12" xfId="0" applyFont="1" applyFill="1" applyBorder="1" applyAlignment="1">
      <alignment horizontal="center" vertical="center"/>
    </xf>
    <xf numFmtId="0" fontId="153" fillId="30" borderId="13" xfId="0" applyFont="1" applyFill="1" applyBorder="1" applyAlignment="1">
      <alignment horizontal="center" vertical="center"/>
    </xf>
    <xf numFmtId="9" fontId="153" fillId="30" borderId="12" xfId="0" applyNumberFormat="1" applyFont="1" applyFill="1" applyBorder="1" applyAlignment="1">
      <alignment horizontal="center" vertical="center" wrapText="1"/>
    </xf>
    <xf numFmtId="9" fontId="153" fillId="30" borderId="13" xfId="0" applyNumberFormat="1" applyFont="1" applyFill="1" applyBorder="1" applyAlignment="1">
      <alignment horizontal="center" vertical="center" wrapText="1"/>
    </xf>
    <xf numFmtId="0" fontId="153" fillId="0" borderId="46" xfId="0" applyFont="1" applyBorder="1" applyAlignment="1">
      <alignment horizontal="center" vertical="center"/>
    </xf>
    <xf numFmtId="0" fontId="153" fillId="0" borderId="61" xfId="0" applyFont="1" applyBorder="1" applyAlignment="1">
      <alignment horizontal="center" vertical="center"/>
    </xf>
    <xf numFmtId="0" fontId="153" fillId="0" borderId="46" xfId="0" applyFont="1" applyFill="1" applyBorder="1" applyAlignment="1">
      <alignment horizontal="center" vertical="center"/>
    </xf>
    <xf numFmtId="0" fontId="153" fillId="0" borderId="61" xfId="0" applyFont="1" applyFill="1" applyBorder="1" applyAlignment="1">
      <alignment horizontal="center" vertical="center"/>
    </xf>
    <xf numFmtId="0" fontId="149" fillId="30" borderId="78" xfId="0" applyFont="1" applyFill="1" applyBorder="1" applyAlignment="1">
      <alignment horizontal="center" vertical="center"/>
    </xf>
    <xf numFmtId="0" fontId="149" fillId="30" borderId="7" xfId="0" applyFont="1" applyFill="1" applyBorder="1" applyAlignment="1">
      <alignment horizontal="center" vertical="center"/>
    </xf>
    <xf numFmtId="0" fontId="149" fillId="30" borderId="77" xfId="0" applyFont="1" applyFill="1" applyBorder="1" applyAlignment="1">
      <alignment horizontal="center" vertical="center"/>
    </xf>
    <xf numFmtId="0" fontId="152" fillId="30" borderId="0" xfId="0" applyFont="1" applyFill="1" applyBorder="1" applyAlignment="1">
      <alignment horizontal="center" vertical="center"/>
    </xf>
    <xf numFmtId="0" fontId="152" fillId="30" borderId="15" xfId="0" applyFont="1" applyFill="1" applyBorder="1" applyAlignment="1">
      <alignment horizontal="center" vertical="center"/>
    </xf>
    <xf numFmtId="0" fontId="152" fillId="30" borderId="7" xfId="0" applyFont="1" applyFill="1" applyBorder="1" applyAlignment="1">
      <alignment horizontal="center" vertical="center"/>
    </xf>
    <xf numFmtId="0" fontId="152" fillId="30" borderId="77" xfId="0" applyFont="1" applyFill="1" applyBorder="1" applyAlignment="1">
      <alignment horizontal="center" vertical="center"/>
    </xf>
    <xf numFmtId="0" fontId="153" fillId="30" borderId="30" xfId="0" applyFont="1" applyFill="1" applyBorder="1" applyAlignment="1">
      <alignment horizontal="center" vertical="center"/>
    </xf>
    <xf numFmtId="0" fontId="153" fillId="30" borderId="76" xfId="0" applyFont="1" applyFill="1" applyBorder="1" applyAlignment="1">
      <alignment horizontal="center" vertical="center"/>
    </xf>
    <xf numFmtId="0" fontId="153" fillId="30" borderId="46" xfId="0" applyFont="1" applyFill="1" applyBorder="1" applyAlignment="1">
      <alignment horizontal="center" vertical="center"/>
    </xf>
    <xf numFmtId="0" fontId="153" fillId="30" borderId="70" xfId="0" applyFont="1" applyFill="1" applyBorder="1" applyAlignment="1">
      <alignment horizontal="center" vertical="center"/>
    </xf>
    <xf numFmtId="0" fontId="153" fillId="30" borderId="71" xfId="0" applyFont="1" applyFill="1" applyBorder="1" applyAlignment="1">
      <alignment horizontal="center" vertical="center"/>
    </xf>
    <xf numFmtId="0" fontId="153" fillId="30" borderId="31" xfId="0" applyFont="1" applyFill="1" applyBorder="1" applyAlignment="1">
      <alignment horizontal="center" vertical="center"/>
    </xf>
    <xf numFmtId="0" fontId="153" fillId="30" borderId="27" xfId="0" applyFont="1" applyFill="1" applyBorder="1" applyAlignment="1">
      <alignment horizontal="center" vertical="center"/>
    </xf>
    <xf numFmtId="41" fontId="153" fillId="30" borderId="12" xfId="0" applyNumberFormat="1" applyFont="1" applyFill="1" applyBorder="1" applyAlignment="1">
      <alignment horizontal="center" vertical="center"/>
    </xf>
    <xf numFmtId="41" fontId="153" fillId="30" borderId="6" xfId="0" applyNumberFormat="1" applyFont="1" applyFill="1" applyBorder="1" applyAlignment="1">
      <alignment horizontal="center" vertical="center"/>
    </xf>
    <xf numFmtId="41" fontId="153" fillId="30" borderId="13" xfId="0" applyNumberFormat="1" applyFont="1" applyFill="1" applyBorder="1" applyAlignment="1">
      <alignment horizontal="center" vertical="center"/>
    </xf>
    <xf numFmtId="0" fontId="150" fillId="30" borderId="26" xfId="0" applyFont="1" applyFill="1" applyBorder="1" applyAlignment="1">
      <alignment horizontal="center" vertical="center"/>
    </xf>
    <xf numFmtId="0" fontId="150" fillId="30" borderId="29" xfId="0" applyFont="1" applyFill="1" applyBorder="1" applyAlignment="1">
      <alignment horizontal="center" vertical="center"/>
    </xf>
    <xf numFmtId="0" fontId="150" fillId="30" borderId="16" xfId="0" applyFont="1" applyFill="1" applyBorder="1" applyAlignment="1">
      <alignment horizontal="center" vertical="center"/>
    </xf>
    <xf numFmtId="0" fontId="153" fillId="30" borderId="69" xfId="0" applyFont="1" applyFill="1" applyBorder="1" applyAlignment="1">
      <alignment horizontal="center" vertical="center"/>
    </xf>
  </cellXfs>
  <cellStyles count="7224">
    <cellStyle name="' '" xfId="577"/>
    <cellStyle name="          _x000d__x000a_386grabber=vga.3gr_x000d__x000a_" xfId="575"/>
    <cellStyle name="#" xfId="573"/>
    <cellStyle name="#,##0" xfId="572"/>
    <cellStyle name="#,##0 10" xfId="5488"/>
    <cellStyle name="#,##0 2" xfId="3389"/>
    <cellStyle name="#,##0 3" xfId="4917"/>
    <cellStyle name="#,##0 4" xfId="4972"/>
    <cellStyle name="#,##0 5" xfId="4907"/>
    <cellStyle name="#,##0 6" xfId="5241"/>
    <cellStyle name="#,##0 7" xfId="5416"/>
    <cellStyle name="#,##0 8" xfId="5479"/>
    <cellStyle name="#,##0 9" xfId="5487"/>
    <cellStyle name="#,##0.0" xfId="571"/>
    <cellStyle name="#,##0.00" xfId="570"/>
    <cellStyle name="#,##0.000" xfId="569"/>
    <cellStyle name="#,##0_0902(문명우)화성시민방위비상급수시설단가설계서" xfId="5417"/>
    <cellStyle name="$" xfId="568"/>
    <cellStyle name="_x0004__x0004__x0019__x001b__x0004_$_x0010__x0010__x0008__x0001_" xfId="567"/>
    <cellStyle name="$_db진흥" xfId="564"/>
    <cellStyle name="$_SE40" xfId="563"/>
    <cellStyle name="$_견적2" xfId="566"/>
    <cellStyle name="$_기아" xfId="565"/>
    <cellStyle name="(##.00)" xfId="5418"/>
    <cellStyle name="(△콤마)" xfId="562"/>
    <cellStyle name="(1)" xfId="561"/>
    <cellStyle name="(백분율)" xfId="560"/>
    <cellStyle name="(콤마)" xfId="559"/>
    <cellStyle name=".0000001" xfId="3391"/>
    <cellStyle name="??&amp;O?&amp;H?_x0008__x000f__x0007_?_x0007__x0001__x0001_" xfId="558"/>
    <cellStyle name="??&amp;O?&amp;H?_x0008_??_x0007__x0001__x0001_" xfId="557"/>
    <cellStyle name="??&amp;쏗?뷐9_x0008__x0011__x0007_?_x0007__x0001__x0001_" xfId="3392"/>
    <cellStyle name="?W?_laroux" xfId="555"/>
    <cellStyle name="?曹%U?&amp;H?_x0008__x001a__x0004_?_x0007__x0001__x0001_" xfId="556"/>
    <cellStyle name="_(주)삼표 자재단가견적" xfId="554"/>
    <cellStyle name="_00 견적서양식" xfId="553"/>
    <cellStyle name="_01. 전기내역서2" xfId="552"/>
    <cellStyle name="_02. 통신내역서2" xfId="551"/>
    <cellStyle name="_0307 환경위생과 약수터 급수시설 관정청소공사 조수형계장님95%계약" xfId="550"/>
    <cellStyle name="_0315부천소사지구가압장내역서" xfId="549"/>
    <cellStyle name="_0315부천시소사지구가압장씨스템설치공사" xfId="548"/>
    <cellStyle name="_04. 총괄집계갑지-1" xfId="547"/>
    <cellStyle name="_0501 계약내역서" xfId="3394"/>
    <cellStyle name="_0501 계약내역서_0501 설계변경내역서" xfId="3395"/>
    <cellStyle name="_0501 계약내역서_0501 설계변경내역서_0501 설계변경내역서" xfId="3396"/>
    <cellStyle name="_0501 계약내역서_0501 설계변경내역서_0501 설계변경내역서_설계변경내역서(수정)-8월12접수" xfId="3397"/>
    <cellStyle name="_0501 계약내역서_0501 설계변경내역서_0501 설계변경내역서_설계변경내역서(수정)-8월12접수_수산정수장_염소용해수수정-100107" xfId="3398"/>
    <cellStyle name="_0501 계약내역서_0501 설계변경내역서_0501 설계변경내역서_설계변경내역서(수정)-8월12접수_수정테크" xfId="3399"/>
    <cellStyle name="_0501 계약내역서_0501 설계변경내역서_0501 설계변경내역서_설계변경내역서(수정)-8월12접수_완도가압장 재염설비" xfId="3400"/>
    <cellStyle name="_0501 계약내역서_0501 설계변경내역서_0501 설계변경내역서_설계변경내역서(수정)-8월12접수_총합계" xfId="3401"/>
    <cellStyle name="_0501 계약내역서_0501 설계변경내역서_0501 설계변경내역서_수산정수장_염소용해수수정-100107" xfId="3402"/>
    <cellStyle name="_0501 계약내역서_0501 설계변경내역서_0501 설계변경내역서_수정테크" xfId="3403"/>
    <cellStyle name="_0501 계약내역서_0501 설계변경내역서_0501 설계변경내역서_완도가압장 재염설비" xfId="3404"/>
    <cellStyle name="_0501 계약내역서_0501 설계변경내역서_0501 설계변경내역서_총합계" xfId="3405"/>
    <cellStyle name="_0501 계약내역서_0501 설계변경내역서_수산정수장_염소용해수수정-100107" xfId="3406"/>
    <cellStyle name="_0501 계약내역서_0501 설계변경내역서_수정테크" xfId="3407"/>
    <cellStyle name="_0501 계약내역서_0501 설계변경내역서_완도가압장 재염설비" xfId="3408"/>
    <cellStyle name="_0501 계약내역서_0501 설계변경내역서_총합계" xfId="3409"/>
    <cellStyle name="_0501 계약내역서_설계변경내역서(수정)-8월12접수" xfId="3410"/>
    <cellStyle name="_0501 계약내역서_설계변경내역서(수정)-8월12접수_수산정수장_염소용해수수정-100107" xfId="3411"/>
    <cellStyle name="_0501 계약내역서_설계변경내역서(수정)-8월12접수_수정테크" xfId="3412"/>
    <cellStyle name="_0501 계약내역서_설계변경내역서(수정)-8월12접수_완도가압장 재염설비" xfId="3413"/>
    <cellStyle name="_0501 계약내역서_설계변경내역서(수정)-8월12접수_총합계" xfId="3414"/>
    <cellStyle name="_0501 계약내역서_수산정수장_염소용해수수정-100107" xfId="3415"/>
    <cellStyle name="_0501 계약내역서_수정테크" xfId="3416"/>
    <cellStyle name="_0501 계약내역서_완도가압장 재염설비" xfId="3417"/>
    <cellStyle name="_0501 계약내역서_총합계" xfId="3418"/>
    <cellStyle name="_0501 설계변경내역서" xfId="3419"/>
    <cellStyle name="_0501 설계변경내역서_0501 설계변경내역서" xfId="3420"/>
    <cellStyle name="_0501 설계변경내역서_0501 설계변경내역서_0501 설계변경내역서" xfId="3421"/>
    <cellStyle name="_0501 설계변경내역서_0501 설계변경내역서_0501 설계변경내역서_설계변경내역서(수정)-8월12접수" xfId="3422"/>
    <cellStyle name="_0501 설계변경내역서_0501 설계변경내역서_0501 설계변경내역서_설계변경내역서(수정)-8월12접수_수산정수장_염소용해수수정-100107" xfId="3423"/>
    <cellStyle name="_0501 설계변경내역서_0501 설계변경내역서_0501 설계변경내역서_설계변경내역서(수정)-8월12접수_수정테크" xfId="3424"/>
    <cellStyle name="_0501 설계변경내역서_0501 설계변경내역서_0501 설계변경내역서_설계변경내역서(수정)-8월12접수_완도가압장 재염설비" xfId="3425"/>
    <cellStyle name="_0501 설계변경내역서_0501 설계변경내역서_0501 설계변경내역서_설계변경내역서(수정)-8월12접수_총합계" xfId="3426"/>
    <cellStyle name="_0501 설계변경내역서_0501 설계변경내역서_0501 설계변경내역서_수산정수장_염소용해수수정-100107" xfId="3427"/>
    <cellStyle name="_0501 설계변경내역서_0501 설계변경내역서_0501 설계변경내역서_수정테크" xfId="3428"/>
    <cellStyle name="_0501 설계변경내역서_0501 설계변경내역서_0501 설계변경내역서_완도가압장 재염설비" xfId="3429"/>
    <cellStyle name="_0501 설계변경내역서_0501 설계변경내역서_0501 설계변경내역서_총합계" xfId="3430"/>
    <cellStyle name="_0501 설계변경내역서_0501 설계변경내역서_수산정수장_염소용해수수정-100107" xfId="3431"/>
    <cellStyle name="_0501 설계변경내역서_0501 설계변경내역서_수정테크" xfId="3432"/>
    <cellStyle name="_0501 설계변경내역서_0501 설계변경내역서_완도가압장 재염설비" xfId="3433"/>
    <cellStyle name="_0501 설계변경내역서_0501 설계변경내역서_총합계" xfId="3434"/>
    <cellStyle name="_0501 설계변경내역서_설계변경내역서(수정)-8월12접수" xfId="3435"/>
    <cellStyle name="_0501 설계변경내역서_설계변경내역서(수정)-8월12접수_수산정수장_염소용해수수정-100107" xfId="3436"/>
    <cellStyle name="_0501 설계변경내역서_설계변경내역서(수정)-8월12접수_수정테크" xfId="3437"/>
    <cellStyle name="_0501 설계변경내역서_설계변경내역서(수정)-8월12접수_완도가압장 재염설비" xfId="3438"/>
    <cellStyle name="_0501 설계변경내역서_설계변경내역서(수정)-8월12접수_총합계" xfId="3439"/>
    <cellStyle name="_0501 설계변경내역서_수산정수장_염소용해수수정-100107" xfId="3440"/>
    <cellStyle name="_0501 설계변경내역서_수정테크" xfId="3441"/>
    <cellStyle name="_0501 설계변경내역서_완도가압장 재염설비" xfId="3442"/>
    <cellStyle name="_0501 설계변경내역서_총합계" xfId="3443"/>
    <cellStyle name="_0902(문명우)옥외급수관 보수공사견적" xfId="5420"/>
    <cellStyle name="_0913비상급수시설정수씨스템소모제교체공사-90%계약" xfId="546"/>
    <cellStyle name="_1.전기내역서" xfId="545"/>
    <cellStyle name="_1.전기내역서(0829)" xfId="544"/>
    <cellStyle name="_10.공사시방서" xfId="543"/>
    <cellStyle name="_1006(비상급수시설보수)설계및계약" xfId="542"/>
    <cellStyle name="_1129죽전지구가압장" xfId="541"/>
    <cellStyle name="_1205비상급수시설음수대교체공사-최종설계95%" xfId="540"/>
    <cellStyle name="_1구역 잔디위탁관리" xfId="539"/>
    <cellStyle name="_1구역 잔디위탁관리(1차)" xfId="538"/>
    <cellStyle name="_2004년 보수 내역" xfId="537"/>
    <cellStyle name="_2005 밸브실개량공사" xfId="3444"/>
    <cellStyle name="_2005전정공사" xfId="536"/>
    <cellStyle name="_2009 12 약수터 시설보수 견적서" xfId="535"/>
    <cellStyle name="_2009상수도시설년간단가공사 수정분 2월6일" xfId="5423"/>
    <cellStyle name="_201특공여단군숙소개수10실" xfId="534"/>
    <cellStyle name="_2-4.상반기실적부문별요약" xfId="3445"/>
    <cellStyle name="_2-4.상반기실적부문별요약(표지및목차포함)" xfId="3446"/>
    <cellStyle name="_2-4.상반기실적부문별요약(표지및목차포함)_1" xfId="3447"/>
    <cellStyle name="_2-4.상반기실적부문별요약_1" xfId="3448"/>
    <cellStyle name="_3.육교구조계산서" xfId="578"/>
    <cellStyle name="_3.육교구조계산서_82호선" xfId="579"/>
    <cellStyle name="_3.육교구조계산서_82호선(최종)" xfId="580"/>
    <cellStyle name="_3.육교구조계산서_82호선(최종)_23호선" xfId="581"/>
    <cellStyle name="_3.육교구조계산서_82호선_23호선" xfId="582"/>
    <cellStyle name="_3.육교구조계산서_98호선" xfId="583"/>
    <cellStyle name="_3.육교구조계산서_98호선_23호선" xfId="584"/>
    <cellStyle name="_3.육교구조계산서_경림가오지구" xfId="585"/>
    <cellStyle name="_3.육교구조계산서_경림가오지구_82호선" xfId="586"/>
    <cellStyle name="_3.육교구조계산서_경림가오지구_82호선(최종)" xfId="587"/>
    <cellStyle name="_3.육교구조계산서_경림가오지구_82호선(최종)_23호선" xfId="588"/>
    <cellStyle name="_3.육교구조계산서_경림가오지구_82호선_23호선" xfId="589"/>
    <cellStyle name="_3.육교구조계산서_경림가오지구_98호선" xfId="590"/>
    <cellStyle name="_3.육교구조계산서_경림가오지구_98호선_23호선" xfId="591"/>
    <cellStyle name="_3.육교구조계산서_경림가오지구_금광신갈(9.29)" xfId="592"/>
    <cellStyle name="_3.육교구조계산서_경림가오지구_금광신갈(9.29)_82호선" xfId="593"/>
    <cellStyle name="_3.육교구조계산서_경림가오지구_금광신갈(9.29)_82호선(최종)" xfId="594"/>
    <cellStyle name="_3.육교구조계산서_경림가오지구_금광신갈(9.29)_82호선(최종)_23호선" xfId="595"/>
    <cellStyle name="_3.육교구조계산서_경림가오지구_금광신갈(9.29)_82호선_23호선" xfId="596"/>
    <cellStyle name="_3.육교구조계산서_경림가오지구_금광신갈(9.29)_98호선" xfId="597"/>
    <cellStyle name="_3.육교구조계산서_경림가오지구_금광신갈(9.29)_98호선_23호선" xfId="598"/>
    <cellStyle name="_3.육교구조계산서_경림가오지구_금광신갈(9.29)_영사교외5개교" xfId="599"/>
    <cellStyle name="_3.육교구조계산서_경림가오지구_금광신갈(9.29)_영사교외5개교_23호선" xfId="600"/>
    <cellStyle name="_3.육교구조계산서_경림가오지구_영사교외5개교" xfId="601"/>
    <cellStyle name="_3.육교구조계산서_경림가오지구_영사교외5개교_23호선" xfId="602"/>
    <cellStyle name="_3.육교구조계산서_금광신갈(8.22)" xfId="603"/>
    <cellStyle name="_3.육교구조계산서_금광신갈(8.22)_82호선" xfId="604"/>
    <cellStyle name="_3.육교구조계산서_금광신갈(8.22)_82호선(최종)" xfId="605"/>
    <cellStyle name="_3.육교구조계산서_금광신갈(8.22)_82호선(최종)_23호선" xfId="606"/>
    <cellStyle name="_3.육교구조계산서_금광신갈(8.22)_82호선_23호선" xfId="607"/>
    <cellStyle name="_3.육교구조계산서_금광신갈(8.22)_98호선" xfId="608"/>
    <cellStyle name="_3.육교구조계산서_금광신갈(8.22)_98호선_23호선" xfId="609"/>
    <cellStyle name="_3.육교구조계산서_금광신갈(8.22)_금광신갈(9.29)" xfId="610"/>
    <cellStyle name="_3.육교구조계산서_금광신갈(8.22)_금광신갈(9.29)_82호선" xfId="611"/>
    <cellStyle name="_3.육교구조계산서_금광신갈(8.22)_금광신갈(9.29)_82호선(최종)" xfId="612"/>
    <cellStyle name="_3.육교구조계산서_금광신갈(8.22)_금광신갈(9.29)_82호선(최종)_23호선" xfId="613"/>
    <cellStyle name="_3.육교구조계산서_금광신갈(8.22)_금광신갈(9.29)_82호선_23호선" xfId="614"/>
    <cellStyle name="_3.육교구조계산서_금광신갈(8.22)_금광신갈(9.29)_98호선" xfId="615"/>
    <cellStyle name="_3.육교구조계산서_금광신갈(8.22)_금광신갈(9.29)_98호선_23호선" xfId="616"/>
    <cellStyle name="_3.육교구조계산서_금광신갈(8.22)_금광신갈(9.29)_영사교외5개교" xfId="617"/>
    <cellStyle name="_3.육교구조계산서_금광신갈(8.22)_금광신갈(9.29)_영사교외5개교_23호선" xfId="618"/>
    <cellStyle name="_3.육교구조계산서_금광신갈(8.22)_영사교외5개교" xfId="619"/>
    <cellStyle name="_3.육교구조계산서_금광신갈(8.22)_영사교외5개교_23호선" xfId="620"/>
    <cellStyle name="_3.육교구조계산서_금광신갈수량" xfId="621"/>
    <cellStyle name="_3.육교구조계산서_금광신갈수량_82호선" xfId="622"/>
    <cellStyle name="_3.육교구조계산서_금광신갈수량_82호선(최종)" xfId="623"/>
    <cellStyle name="_3.육교구조계산서_금광신갈수량_82호선(최종)_23호선" xfId="624"/>
    <cellStyle name="_3.육교구조계산서_금광신갈수량_82호선_23호선" xfId="625"/>
    <cellStyle name="_3.육교구조계산서_금광신갈수량_98호선" xfId="626"/>
    <cellStyle name="_3.육교구조계산서_금광신갈수량_98호선_23호선" xfId="627"/>
    <cellStyle name="_3.육교구조계산서_금광신갈수량_금광신갈(9.29)" xfId="628"/>
    <cellStyle name="_3.육교구조계산서_금광신갈수량_금광신갈(9.29)_82호선" xfId="629"/>
    <cellStyle name="_3.육교구조계산서_금광신갈수량_금광신갈(9.29)_82호선(최종)" xfId="630"/>
    <cellStyle name="_3.육교구조계산서_금광신갈수량_금광신갈(9.29)_82호선(최종)_23호선" xfId="631"/>
    <cellStyle name="_3.육교구조계산서_금광신갈수량_금광신갈(9.29)_82호선_23호선" xfId="632"/>
    <cellStyle name="_3.육교구조계산서_금광신갈수량_금광신갈(9.29)_98호선" xfId="633"/>
    <cellStyle name="_3.육교구조계산서_금광신갈수량_금광신갈(9.29)_98호선_23호선" xfId="634"/>
    <cellStyle name="_3.육교구조계산서_금광신갈수량_금광신갈(9.29)_영사교외5개교" xfId="635"/>
    <cellStyle name="_3.육교구조계산서_금광신갈수량_금광신갈(9.29)_영사교외5개교_23호선" xfId="636"/>
    <cellStyle name="_3.육교구조계산서_금광신갈수량_영사교외5개교" xfId="637"/>
    <cellStyle name="_3.육교구조계산서_금광신갈수량_영사교외5개교_23호선" xfId="638"/>
    <cellStyle name="_3.육교구조계산서_김포육교(수량1)" xfId="639"/>
    <cellStyle name="_3.육교구조계산서_김포육교(수량1)_82호선" xfId="640"/>
    <cellStyle name="_3.육교구조계산서_김포육교(수량1)_82호선(최종)" xfId="641"/>
    <cellStyle name="_3.육교구조계산서_김포육교(수량1)_82호선(최종)_23호선" xfId="642"/>
    <cellStyle name="_3.육교구조계산서_김포육교(수량1)_82호선_23호선" xfId="643"/>
    <cellStyle name="_3.육교구조계산서_김포육교(수량1)_98호선" xfId="644"/>
    <cellStyle name="_3.육교구조계산서_김포육교(수량1)_98호선_23호선" xfId="645"/>
    <cellStyle name="_3.육교구조계산서_김포육교(수량1)_금광신갈(9.29)" xfId="646"/>
    <cellStyle name="_3.육교구조계산서_김포육교(수량1)_금광신갈(9.29)_82호선" xfId="647"/>
    <cellStyle name="_3.육교구조계산서_김포육교(수량1)_금광신갈(9.29)_82호선(최종)" xfId="648"/>
    <cellStyle name="_3.육교구조계산서_김포육교(수량1)_금광신갈(9.29)_82호선(최종)_23호선" xfId="649"/>
    <cellStyle name="_3.육교구조계산서_김포육교(수량1)_금광신갈(9.29)_82호선_23호선" xfId="650"/>
    <cellStyle name="_3.육교구조계산서_김포육교(수량1)_금광신갈(9.29)_98호선" xfId="651"/>
    <cellStyle name="_3.육교구조계산서_김포육교(수량1)_금광신갈(9.29)_98호선_23호선" xfId="652"/>
    <cellStyle name="_3.육교구조계산서_김포육교(수량1)_금광신갈(9.29)_영사교외5개교" xfId="653"/>
    <cellStyle name="_3.육교구조계산서_김포육교(수량1)_금광신갈(9.29)_영사교외5개교_23호선" xfId="654"/>
    <cellStyle name="_3.육교구조계산서_김포육교(수량1)_영사교외5개교" xfId="655"/>
    <cellStyle name="_3.육교구조계산서_김포육교(수량1)_영사교외5개교_23호선" xfId="656"/>
    <cellStyle name="_3.육교구조계산서_덕성수량(신설)" xfId="657"/>
    <cellStyle name="_3.육교구조계산서_덕성수량(신설)_82호선" xfId="658"/>
    <cellStyle name="_3.육교구조계산서_덕성수량(신설)_82호선(최종)" xfId="659"/>
    <cellStyle name="_3.육교구조계산서_덕성수량(신설)_82호선(최종)_23호선" xfId="660"/>
    <cellStyle name="_3.육교구조계산서_덕성수량(신설)_82호선_23호선" xfId="661"/>
    <cellStyle name="_3.육교구조계산서_덕성수량(신설)_98호선" xfId="662"/>
    <cellStyle name="_3.육교구조계산서_덕성수량(신설)_98호선_23호선" xfId="663"/>
    <cellStyle name="_3.육교구조계산서_덕성수량(신설)_경림가오지구" xfId="664"/>
    <cellStyle name="_3.육교구조계산서_덕성수량(신설)_경림가오지구_82호선" xfId="665"/>
    <cellStyle name="_3.육교구조계산서_덕성수량(신설)_경림가오지구_82호선(최종)" xfId="666"/>
    <cellStyle name="_3.육교구조계산서_덕성수량(신설)_경림가오지구_82호선(최종)_23호선" xfId="667"/>
    <cellStyle name="_3.육교구조계산서_덕성수량(신설)_경림가오지구_82호선_23호선" xfId="668"/>
    <cellStyle name="_3.육교구조계산서_덕성수량(신설)_경림가오지구_98호선" xfId="669"/>
    <cellStyle name="_3.육교구조계산서_덕성수량(신설)_경림가오지구_98호선_23호선" xfId="670"/>
    <cellStyle name="_3.육교구조계산서_덕성수량(신설)_경림가오지구_금광신갈(9.29)" xfId="671"/>
    <cellStyle name="_3.육교구조계산서_덕성수량(신설)_경림가오지구_금광신갈(9.29)_82호선" xfId="672"/>
    <cellStyle name="_3.육교구조계산서_덕성수량(신설)_경림가오지구_금광신갈(9.29)_82호선(최종)" xfId="673"/>
    <cellStyle name="_3.육교구조계산서_덕성수량(신설)_경림가오지구_금광신갈(9.29)_82호선(최종)_23호선" xfId="674"/>
    <cellStyle name="_3.육교구조계산서_덕성수량(신설)_경림가오지구_금광신갈(9.29)_82호선_23호선" xfId="675"/>
    <cellStyle name="_3.육교구조계산서_덕성수량(신설)_경림가오지구_금광신갈(9.29)_98호선" xfId="676"/>
    <cellStyle name="_3.육교구조계산서_덕성수량(신설)_경림가오지구_금광신갈(9.29)_98호선_23호선" xfId="677"/>
    <cellStyle name="_3.육교구조계산서_덕성수량(신설)_경림가오지구_금광신갈(9.29)_영사교외5개교" xfId="678"/>
    <cellStyle name="_3.육교구조계산서_덕성수량(신설)_경림가오지구_금광신갈(9.29)_영사교외5개교_23호선" xfId="679"/>
    <cellStyle name="_3.육교구조계산서_덕성수량(신설)_경림가오지구_영사교외5개교" xfId="680"/>
    <cellStyle name="_3.육교구조계산서_덕성수량(신설)_경림가오지구_영사교외5개교_23호선" xfId="681"/>
    <cellStyle name="_3.육교구조계산서_덕성수량(신설)_금광신갈(8.22)" xfId="682"/>
    <cellStyle name="_3.육교구조계산서_덕성수량(신설)_금광신갈(8.22)_82호선" xfId="683"/>
    <cellStyle name="_3.육교구조계산서_덕성수량(신설)_금광신갈(8.22)_82호선(최종)" xfId="684"/>
    <cellStyle name="_3.육교구조계산서_덕성수량(신설)_금광신갈(8.22)_82호선(최종)_23호선" xfId="685"/>
    <cellStyle name="_3.육교구조계산서_덕성수량(신설)_금광신갈(8.22)_82호선_23호선" xfId="686"/>
    <cellStyle name="_3.육교구조계산서_덕성수량(신설)_금광신갈(8.22)_98호선" xfId="687"/>
    <cellStyle name="_3.육교구조계산서_덕성수량(신설)_금광신갈(8.22)_98호선_23호선" xfId="688"/>
    <cellStyle name="_3.육교구조계산서_덕성수량(신설)_금광신갈(8.22)_금광신갈(9.29)" xfId="689"/>
    <cellStyle name="_3.육교구조계산서_덕성수량(신설)_금광신갈(8.22)_금광신갈(9.29)_82호선" xfId="690"/>
    <cellStyle name="_3.육교구조계산서_덕성수량(신설)_금광신갈(8.22)_금광신갈(9.29)_82호선(최종)" xfId="691"/>
    <cellStyle name="_3.육교구조계산서_덕성수량(신설)_금광신갈(8.22)_금광신갈(9.29)_82호선(최종)_23호선" xfId="692"/>
    <cellStyle name="_3.육교구조계산서_덕성수량(신설)_금광신갈(8.22)_금광신갈(9.29)_82호선_23호선" xfId="693"/>
    <cellStyle name="_3.육교구조계산서_덕성수량(신설)_금광신갈(8.22)_금광신갈(9.29)_98호선" xfId="694"/>
    <cellStyle name="_3.육교구조계산서_덕성수량(신설)_금광신갈(8.22)_금광신갈(9.29)_98호선_23호선" xfId="695"/>
    <cellStyle name="_3.육교구조계산서_덕성수량(신설)_금광신갈(8.22)_금광신갈(9.29)_영사교외5개교" xfId="696"/>
    <cellStyle name="_3.육교구조계산서_덕성수량(신설)_금광신갈(8.22)_금광신갈(9.29)_영사교외5개교_23호선" xfId="697"/>
    <cellStyle name="_3.육교구조계산서_덕성수량(신설)_금광신갈(8.22)_영사교외5개교" xfId="698"/>
    <cellStyle name="_3.육교구조계산서_덕성수량(신설)_금광신갈(8.22)_영사교외5개교_23호선" xfId="699"/>
    <cellStyle name="_3.육교구조계산서_덕성수량(신설)_금광신갈수량" xfId="700"/>
    <cellStyle name="_3.육교구조계산서_덕성수량(신설)_금광신갈수량_82호선" xfId="701"/>
    <cellStyle name="_3.육교구조계산서_덕성수량(신설)_금광신갈수량_82호선(최종)" xfId="702"/>
    <cellStyle name="_3.육교구조계산서_덕성수량(신설)_금광신갈수량_82호선(최종)_23호선" xfId="703"/>
    <cellStyle name="_3.육교구조계산서_덕성수량(신설)_금광신갈수량_82호선_23호선" xfId="704"/>
    <cellStyle name="_3.육교구조계산서_덕성수량(신설)_금광신갈수량_98호선" xfId="705"/>
    <cellStyle name="_3.육교구조계산서_덕성수량(신설)_금광신갈수량_98호선_23호선" xfId="706"/>
    <cellStyle name="_3.육교구조계산서_덕성수량(신설)_금광신갈수량_금광신갈(9.29)" xfId="707"/>
    <cellStyle name="_3.육교구조계산서_덕성수량(신설)_금광신갈수량_금광신갈(9.29)_82호선" xfId="708"/>
    <cellStyle name="_3.육교구조계산서_덕성수량(신설)_금광신갈수량_금광신갈(9.29)_82호선(최종)" xfId="709"/>
    <cellStyle name="_3.육교구조계산서_덕성수량(신설)_금광신갈수량_금광신갈(9.29)_82호선(최종)_23호선" xfId="710"/>
    <cellStyle name="_3.육교구조계산서_덕성수량(신설)_금광신갈수량_금광신갈(9.29)_82호선_23호선" xfId="711"/>
    <cellStyle name="_3.육교구조계산서_덕성수량(신설)_금광신갈수량_금광신갈(9.29)_98호선" xfId="712"/>
    <cellStyle name="_3.육교구조계산서_덕성수량(신설)_금광신갈수량_금광신갈(9.29)_98호선_23호선" xfId="713"/>
    <cellStyle name="_3.육교구조계산서_덕성수량(신설)_금광신갈수량_금광신갈(9.29)_영사교외5개교" xfId="714"/>
    <cellStyle name="_3.육교구조계산서_덕성수량(신설)_금광신갈수량_금광신갈(9.29)_영사교외5개교_23호선" xfId="715"/>
    <cellStyle name="_3.육교구조계산서_덕성수량(신설)_금광신갈수량_영사교외5개교" xfId="716"/>
    <cellStyle name="_3.육교구조계산서_덕성수량(신설)_금광신갈수량_영사교외5개교_23호선" xfId="717"/>
    <cellStyle name="_3.육교구조계산서_덕성수량(신설)_김포육교(수량1)" xfId="718"/>
    <cellStyle name="_3.육교구조계산서_덕성수량(신설)_김포육교(수량1)_82호선" xfId="719"/>
    <cellStyle name="_3.육교구조계산서_덕성수량(신설)_김포육교(수량1)_82호선(최종)" xfId="720"/>
    <cellStyle name="_3.육교구조계산서_덕성수량(신설)_김포육교(수량1)_82호선(최종)_23호선" xfId="721"/>
    <cellStyle name="_3.육교구조계산서_덕성수량(신설)_김포육교(수량1)_82호선_23호선" xfId="722"/>
    <cellStyle name="_3.육교구조계산서_덕성수량(신설)_김포육교(수량1)_98호선" xfId="723"/>
    <cellStyle name="_3.육교구조계산서_덕성수량(신설)_김포육교(수량1)_98호선_23호선" xfId="724"/>
    <cellStyle name="_3.육교구조계산서_덕성수량(신설)_김포육교(수량1)_금광신갈(9.29)" xfId="725"/>
    <cellStyle name="_3.육교구조계산서_덕성수량(신설)_김포육교(수량1)_금광신갈(9.29)_82호선" xfId="726"/>
    <cellStyle name="_3.육교구조계산서_덕성수량(신설)_김포육교(수량1)_금광신갈(9.29)_82호선(최종)" xfId="727"/>
    <cellStyle name="_3.육교구조계산서_덕성수량(신설)_김포육교(수량1)_금광신갈(9.29)_82호선(최종)_23호선" xfId="728"/>
    <cellStyle name="_3.육교구조계산서_덕성수량(신설)_김포육교(수량1)_금광신갈(9.29)_82호선_23호선" xfId="729"/>
    <cellStyle name="_3.육교구조계산서_덕성수량(신설)_김포육교(수량1)_금광신갈(9.29)_98호선" xfId="730"/>
    <cellStyle name="_3.육교구조계산서_덕성수량(신설)_김포육교(수량1)_금광신갈(9.29)_98호선_23호선" xfId="731"/>
    <cellStyle name="_3.육교구조계산서_덕성수량(신설)_김포육교(수량1)_금광신갈(9.29)_영사교외5개교" xfId="732"/>
    <cellStyle name="_3.육교구조계산서_덕성수량(신설)_김포육교(수량1)_금광신갈(9.29)_영사교외5개교_23호선" xfId="733"/>
    <cellStyle name="_3.육교구조계산서_덕성수량(신설)_김포육교(수량1)_영사교외5개교" xfId="734"/>
    <cellStyle name="_3.육교구조계산서_덕성수량(신설)_김포육교(수량1)_영사교외5개교_23호선" xfId="735"/>
    <cellStyle name="_3.육교구조계산서_덕성수량(신설)_수량(성북천2)" xfId="736"/>
    <cellStyle name="_3.육교구조계산서_덕성수량(신설)_수량(성북천2)_82호선" xfId="737"/>
    <cellStyle name="_3.육교구조계산서_덕성수량(신설)_수량(성북천2)_82호선(최종)" xfId="738"/>
    <cellStyle name="_3.육교구조계산서_덕성수량(신설)_수량(성북천2)_82호선(최종)_23호선" xfId="739"/>
    <cellStyle name="_3.육교구조계산서_덕성수량(신설)_수량(성북천2)_82호선_23호선" xfId="740"/>
    <cellStyle name="_3.육교구조계산서_덕성수량(신설)_수량(성북천2)_98호선" xfId="741"/>
    <cellStyle name="_3.육교구조계산서_덕성수량(신설)_수량(성북천2)_98호선_23호선" xfId="742"/>
    <cellStyle name="_3.육교구조계산서_덕성수량(신설)_수량(성북천2)_경림가오지구" xfId="743"/>
    <cellStyle name="_3.육교구조계산서_덕성수량(신설)_수량(성북천2)_경림가오지구_82호선" xfId="744"/>
    <cellStyle name="_3.육교구조계산서_덕성수량(신설)_수량(성북천2)_경림가오지구_82호선(최종)" xfId="745"/>
    <cellStyle name="_3.육교구조계산서_덕성수량(신설)_수량(성북천2)_경림가오지구_82호선(최종)_23호선" xfId="746"/>
    <cellStyle name="_3.육교구조계산서_덕성수량(신설)_수량(성북천2)_경림가오지구_82호선_23호선" xfId="747"/>
    <cellStyle name="_3.육교구조계산서_덕성수량(신설)_수량(성북천2)_경림가오지구_98호선" xfId="748"/>
    <cellStyle name="_3.육교구조계산서_덕성수량(신설)_수량(성북천2)_경림가오지구_98호선_23호선" xfId="749"/>
    <cellStyle name="_3.육교구조계산서_덕성수량(신설)_수량(성북천2)_경림가오지구_경림가오지구" xfId="750"/>
    <cellStyle name="_3.육교구조계산서_덕성수량(신설)_수량(성북천2)_경림가오지구_경림가오지구_82호선" xfId="751"/>
    <cellStyle name="_3.육교구조계산서_덕성수량(신설)_수량(성북천2)_경림가오지구_경림가오지구_82호선(최종)" xfId="752"/>
    <cellStyle name="_3.육교구조계산서_덕성수량(신설)_수량(성북천2)_경림가오지구_경림가오지구_82호선(최종)_23호선" xfId="753"/>
    <cellStyle name="_3.육교구조계산서_덕성수량(신설)_수량(성북천2)_경림가오지구_경림가오지구_82호선_23호선" xfId="754"/>
    <cellStyle name="_3.육교구조계산서_덕성수량(신설)_수량(성북천2)_경림가오지구_경림가오지구_98호선" xfId="755"/>
    <cellStyle name="_3.육교구조계산서_덕성수량(신설)_수량(성북천2)_경림가오지구_경림가오지구_98호선_23호선" xfId="756"/>
    <cellStyle name="_3.육교구조계산서_덕성수량(신설)_수량(성북천2)_경림가오지구_경림가오지구_금광신갈(9.29)" xfId="757"/>
    <cellStyle name="_3.육교구조계산서_덕성수량(신설)_수량(성북천2)_경림가오지구_경림가오지구_금광신갈(9.29)_82호선" xfId="758"/>
    <cellStyle name="_3.육교구조계산서_덕성수량(신설)_수량(성북천2)_경림가오지구_경림가오지구_금광신갈(9.29)_82호선(최종)" xfId="759"/>
    <cellStyle name="_3.육교구조계산서_덕성수량(신설)_수량(성북천2)_경림가오지구_경림가오지구_금광신갈(9.29)_82호선(최종)_23호선" xfId="760"/>
    <cellStyle name="_3.육교구조계산서_덕성수량(신설)_수량(성북천2)_경림가오지구_경림가오지구_금광신갈(9.29)_82호선_23호선" xfId="761"/>
    <cellStyle name="_3.육교구조계산서_덕성수량(신설)_수량(성북천2)_경림가오지구_경림가오지구_금광신갈(9.29)_98호선" xfId="762"/>
    <cellStyle name="_3.육교구조계산서_덕성수량(신설)_수량(성북천2)_경림가오지구_경림가오지구_금광신갈(9.29)_98호선_23호선" xfId="763"/>
    <cellStyle name="_3.육교구조계산서_덕성수량(신설)_수량(성북천2)_경림가오지구_경림가오지구_금광신갈(9.29)_영사교외5개교" xfId="764"/>
    <cellStyle name="_3.육교구조계산서_덕성수량(신설)_수량(성북천2)_경림가오지구_경림가오지구_금광신갈(9.29)_영사교외5개교_23호선" xfId="765"/>
    <cellStyle name="_3.육교구조계산서_덕성수량(신설)_수량(성북천2)_경림가오지구_경림가오지구_영사교외5개교" xfId="766"/>
    <cellStyle name="_3.육교구조계산서_덕성수량(신설)_수량(성북천2)_경림가오지구_경림가오지구_영사교외5개교_23호선" xfId="767"/>
    <cellStyle name="_3.육교구조계산서_덕성수량(신설)_수량(성북천2)_경림가오지구_금광신갈(9.29)" xfId="768"/>
    <cellStyle name="_3.육교구조계산서_덕성수량(신설)_수량(성북천2)_경림가오지구_금광신갈(9.29)_82호선" xfId="769"/>
    <cellStyle name="_3.육교구조계산서_덕성수량(신설)_수량(성북천2)_경림가오지구_금광신갈(9.29)_82호선(최종)" xfId="770"/>
    <cellStyle name="_3.육교구조계산서_덕성수량(신설)_수량(성북천2)_경림가오지구_금광신갈(9.29)_82호선(최종)_23호선" xfId="771"/>
    <cellStyle name="_3.육교구조계산서_덕성수량(신설)_수량(성북천2)_경림가오지구_금광신갈(9.29)_82호선_23호선" xfId="772"/>
    <cellStyle name="_3.육교구조계산서_덕성수량(신설)_수량(성북천2)_경림가오지구_금광신갈(9.29)_98호선" xfId="773"/>
    <cellStyle name="_3.육교구조계산서_덕성수량(신설)_수량(성북천2)_경림가오지구_금광신갈(9.29)_98호선_23호선" xfId="774"/>
    <cellStyle name="_3.육교구조계산서_덕성수량(신설)_수량(성북천2)_경림가오지구_금광신갈(9.29)_영사교외5개교" xfId="775"/>
    <cellStyle name="_3.육교구조계산서_덕성수량(신설)_수량(성북천2)_경림가오지구_금광신갈(9.29)_영사교외5개교_23호선" xfId="776"/>
    <cellStyle name="_3.육교구조계산서_덕성수량(신설)_수량(성북천2)_경림가오지구_영사교외5개교" xfId="777"/>
    <cellStyle name="_3.육교구조계산서_덕성수량(신설)_수량(성북천2)_경림가오지구_영사교외5개교_23호선" xfId="778"/>
    <cellStyle name="_3.육교구조계산서_덕성수량(신설)_수량(성북천2)_금광신갈(9.29)" xfId="779"/>
    <cellStyle name="_3.육교구조계산서_덕성수량(신설)_수량(성북천2)_금광신갈(9.29)_82호선" xfId="780"/>
    <cellStyle name="_3.육교구조계산서_덕성수량(신설)_수량(성북천2)_금광신갈(9.29)_82호선(최종)" xfId="781"/>
    <cellStyle name="_3.육교구조계산서_덕성수량(신설)_수량(성북천2)_금광신갈(9.29)_82호선(최종)_23호선" xfId="782"/>
    <cellStyle name="_3.육교구조계산서_덕성수량(신설)_수량(성북천2)_금광신갈(9.29)_82호선_23호선" xfId="783"/>
    <cellStyle name="_3.육교구조계산서_덕성수량(신설)_수량(성북천2)_금광신갈(9.29)_98호선" xfId="784"/>
    <cellStyle name="_3.육교구조계산서_덕성수량(신설)_수량(성북천2)_금광신갈(9.29)_98호선_23호선" xfId="785"/>
    <cellStyle name="_3.육교구조계산서_덕성수량(신설)_수량(성북천2)_금광신갈(9.29)_영사교외5개교" xfId="786"/>
    <cellStyle name="_3.육교구조계산서_덕성수량(신설)_수량(성북천2)_금광신갈(9.29)_영사교외5개교_23호선" xfId="787"/>
    <cellStyle name="_3.육교구조계산서_덕성수량(신설)_수량(성북천2)_영사교외5개교" xfId="788"/>
    <cellStyle name="_3.육교구조계산서_덕성수량(신설)_수량(성북천2)_영사교외5개교_23호선" xfId="789"/>
    <cellStyle name="_3.육교구조계산서_덕성수량(신설)_안성기초수량(0214완료)" xfId="790"/>
    <cellStyle name="_3.육교구조계산서_덕성수량(신설)_안성기초수량(0214완료)_82호선" xfId="791"/>
    <cellStyle name="_3.육교구조계산서_덕성수량(신설)_안성기초수량(0214완료)_82호선(최종)" xfId="792"/>
    <cellStyle name="_3.육교구조계산서_덕성수량(신설)_안성기초수량(0214완료)_82호선(최종)_23호선" xfId="793"/>
    <cellStyle name="_3.육교구조계산서_덕성수량(신설)_안성기초수량(0214완료)_82호선_23호선" xfId="794"/>
    <cellStyle name="_3.육교구조계산서_덕성수량(신설)_안성기초수량(0214완료)_98호선" xfId="795"/>
    <cellStyle name="_3.육교구조계산서_덕성수량(신설)_안성기초수량(0214완료)_98호선_23호선" xfId="796"/>
    <cellStyle name="_3.육교구조계산서_덕성수량(신설)_안성기초수량(0214완료)_경림가오지구" xfId="797"/>
    <cellStyle name="_3.육교구조계산서_덕성수량(신설)_안성기초수량(0214완료)_경림가오지구_82호선" xfId="798"/>
    <cellStyle name="_3.육교구조계산서_덕성수량(신설)_안성기초수량(0214완료)_경림가오지구_82호선(최종)" xfId="799"/>
    <cellStyle name="_3.육교구조계산서_덕성수량(신설)_안성기초수량(0214완료)_경림가오지구_82호선(최종)_23호선" xfId="800"/>
    <cellStyle name="_3.육교구조계산서_덕성수량(신설)_안성기초수량(0214완료)_경림가오지구_82호선_23호선" xfId="801"/>
    <cellStyle name="_3.육교구조계산서_덕성수량(신설)_안성기초수량(0214완료)_경림가오지구_98호선" xfId="802"/>
    <cellStyle name="_3.육교구조계산서_덕성수량(신설)_안성기초수량(0214완료)_경림가오지구_98호선_23호선" xfId="803"/>
    <cellStyle name="_3.육교구조계산서_덕성수량(신설)_안성기초수량(0214완료)_경림가오지구_경림가오지구" xfId="804"/>
    <cellStyle name="_3.육교구조계산서_덕성수량(신설)_안성기초수량(0214완료)_경림가오지구_경림가오지구_82호선" xfId="805"/>
    <cellStyle name="_3.육교구조계산서_덕성수량(신설)_안성기초수량(0214완료)_경림가오지구_경림가오지구_82호선(최종)" xfId="806"/>
    <cellStyle name="_3.육교구조계산서_덕성수량(신설)_안성기초수량(0214완료)_경림가오지구_경림가오지구_82호선(최종)_23호선" xfId="807"/>
    <cellStyle name="_3.육교구조계산서_덕성수량(신설)_안성기초수량(0214완료)_경림가오지구_경림가오지구_82호선_23호선" xfId="808"/>
    <cellStyle name="_3.육교구조계산서_덕성수량(신설)_안성기초수량(0214완료)_경림가오지구_경림가오지구_98호선" xfId="809"/>
    <cellStyle name="_3.육교구조계산서_덕성수량(신설)_안성기초수량(0214완료)_경림가오지구_경림가오지구_98호선_23호선" xfId="810"/>
    <cellStyle name="_3.육교구조계산서_덕성수량(신설)_안성기초수량(0214완료)_경림가오지구_경림가오지구_금광신갈(9.29)" xfId="811"/>
    <cellStyle name="_3.육교구조계산서_덕성수량(신설)_안성기초수량(0214완료)_경림가오지구_경림가오지구_금광신갈(9.29)_82호선" xfId="812"/>
    <cellStyle name="_3.육교구조계산서_덕성수량(신설)_안성기초수량(0214완료)_경림가오지구_경림가오지구_금광신갈(9.29)_82호선(최종)" xfId="813"/>
    <cellStyle name="_3.육교구조계산서_덕성수량(신설)_안성기초수량(0214완료)_경림가오지구_경림가오지구_금광신갈(9.29)_82호선(최종)_23호선" xfId="814"/>
    <cellStyle name="_3.육교구조계산서_덕성수량(신설)_안성기초수량(0214완료)_경림가오지구_경림가오지구_금광신갈(9.29)_82호선_23호선" xfId="815"/>
    <cellStyle name="_3.육교구조계산서_덕성수량(신설)_안성기초수량(0214완료)_경림가오지구_경림가오지구_금광신갈(9.29)_98호선" xfId="816"/>
    <cellStyle name="_3.육교구조계산서_덕성수량(신설)_안성기초수량(0214완료)_경림가오지구_경림가오지구_금광신갈(9.29)_98호선_23호선" xfId="817"/>
    <cellStyle name="_3.육교구조계산서_덕성수량(신설)_안성기초수량(0214완료)_경림가오지구_경림가오지구_금광신갈(9.29)_영사교외5개교" xfId="818"/>
    <cellStyle name="_3.육교구조계산서_덕성수량(신설)_안성기초수량(0214완료)_경림가오지구_경림가오지구_금광신갈(9.29)_영사교외5개교_23호선" xfId="819"/>
    <cellStyle name="_3.육교구조계산서_덕성수량(신설)_안성기초수량(0214완료)_경림가오지구_경림가오지구_영사교외5개교" xfId="820"/>
    <cellStyle name="_3.육교구조계산서_덕성수량(신설)_안성기초수량(0214완료)_경림가오지구_경림가오지구_영사교외5개교_23호선" xfId="821"/>
    <cellStyle name="_3.육교구조계산서_덕성수량(신설)_안성기초수량(0214완료)_경림가오지구_금광신갈(9.29)" xfId="822"/>
    <cellStyle name="_3.육교구조계산서_덕성수량(신설)_안성기초수량(0214완료)_경림가오지구_금광신갈(9.29)_82호선" xfId="823"/>
    <cellStyle name="_3.육교구조계산서_덕성수량(신설)_안성기초수량(0214완료)_경림가오지구_금광신갈(9.29)_82호선(최종)" xfId="824"/>
    <cellStyle name="_3.육교구조계산서_덕성수량(신설)_안성기초수량(0214완료)_경림가오지구_금광신갈(9.29)_82호선(최종)_23호선" xfId="825"/>
    <cellStyle name="_3.육교구조계산서_덕성수량(신설)_안성기초수량(0214완료)_경림가오지구_금광신갈(9.29)_82호선_23호선" xfId="826"/>
    <cellStyle name="_3.육교구조계산서_덕성수량(신설)_안성기초수량(0214완료)_경림가오지구_금광신갈(9.29)_98호선" xfId="827"/>
    <cellStyle name="_3.육교구조계산서_덕성수량(신설)_안성기초수량(0214완료)_경림가오지구_금광신갈(9.29)_98호선_23호선" xfId="828"/>
    <cellStyle name="_3.육교구조계산서_덕성수량(신설)_안성기초수량(0214완료)_경림가오지구_금광신갈(9.29)_영사교외5개교" xfId="829"/>
    <cellStyle name="_3.육교구조계산서_덕성수량(신설)_안성기초수량(0214완료)_경림가오지구_금광신갈(9.29)_영사교외5개교_23호선" xfId="830"/>
    <cellStyle name="_3.육교구조계산서_덕성수량(신설)_안성기초수량(0214완료)_경림가오지구_영사교외5개교" xfId="831"/>
    <cellStyle name="_3.육교구조계산서_덕성수량(신설)_안성기초수량(0214완료)_경림가오지구_영사교외5개교_23호선" xfId="832"/>
    <cellStyle name="_3.육교구조계산서_덕성수량(신설)_안성기초수량(0214완료)_금광신갈(9.29)" xfId="833"/>
    <cellStyle name="_3.육교구조계산서_덕성수량(신설)_안성기초수량(0214완료)_금광신갈(9.29)_82호선" xfId="834"/>
    <cellStyle name="_3.육교구조계산서_덕성수량(신설)_안성기초수량(0214완료)_금광신갈(9.29)_82호선(최종)" xfId="835"/>
    <cellStyle name="_3.육교구조계산서_덕성수량(신설)_안성기초수량(0214완료)_금광신갈(9.29)_82호선(최종)_23호선" xfId="836"/>
    <cellStyle name="_3.육교구조계산서_덕성수량(신설)_안성기초수량(0214완료)_금광신갈(9.29)_82호선_23호선" xfId="837"/>
    <cellStyle name="_3.육교구조계산서_덕성수량(신설)_안성기초수량(0214완료)_금광신갈(9.29)_98호선" xfId="838"/>
    <cellStyle name="_3.육교구조계산서_덕성수량(신설)_안성기초수량(0214완료)_금광신갈(9.29)_98호선_23호선" xfId="839"/>
    <cellStyle name="_3.육교구조계산서_덕성수량(신설)_안성기초수량(0214완료)_금광신갈(9.29)_영사교외5개교" xfId="840"/>
    <cellStyle name="_3.육교구조계산서_덕성수량(신설)_안성기초수량(0214완료)_금광신갈(9.29)_영사교외5개교_23호선" xfId="841"/>
    <cellStyle name="_3.육교구조계산서_덕성수량(신설)_안성기초수량(0214완료)_영사교외5개교" xfId="842"/>
    <cellStyle name="_3.육교구조계산서_덕성수량(신설)_안성기초수량(0214완료)_영사교외5개교_23호선" xfId="843"/>
    <cellStyle name="_3.육교구조계산서_덕성수량(신설)_여수신기수량(후문1)" xfId="844"/>
    <cellStyle name="_3.육교구조계산서_덕성수량(신설)_여수신기수량(후문1)_82호선" xfId="845"/>
    <cellStyle name="_3.육교구조계산서_덕성수량(신설)_여수신기수량(후문1)_82호선(최종)" xfId="846"/>
    <cellStyle name="_3.육교구조계산서_덕성수량(신설)_여수신기수량(후문1)_82호선(최종)_23호선" xfId="847"/>
    <cellStyle name="_3.육교구조계산서_덕성수량(신설)_여수신기수량(후문1)_82호선_23호선" xfId="848"/>
    <cellStyle name="_3.육교구조계산서_덕성수량(신설)_여수신기수량(후문1)_98호선" xfId="849"/>
    <cellStyle name="_3.육교구조계산서_덕성수량(신설)_여수신기수량(후문1)_98호선_23호선" xfId="850"/>
    <cellStyle name="_3.육교구조계산서_덕성수량(신설)_여수신기수량(후문1)_금광신갈(9.29)" xfId="851"/>
    <cellStyle name="_3.육교구조계산서_덕성수량(신설)_여수신기수량(후문1)_금광신갈(9.29)_82호선" xfId="852"/>
    <cellStyle name="_3.육교구조계산서_덕성수량(신설)_여수신기수량(후문1)_금광신갈(9.29)_82호선(최종)" xfId="853"/>
    <cellStyle name="_3.육교구조계산서_덕성수량(신설)_여수신기수량(후문1)_금광신갈(9.29)_82호선(최종)_23호선" xfId="854"/>
    <cellStyle name="_3.육교구조계산서_덕성수량(신설)_여수신기수량(후문1)_금광신갈(9.29)_82호선_23호선" xfId="855"/>
    <cellStyle name="_3.육교구조계산서_덕성수량(신설)_여수신기수량(후문1)_금광신갈(9.29)_98호선" xfId="856"/>
    <cellStyle name="_3.육교구조계산서_덕성수량(신설)_여수신기수량(후문1)_금광신갈(9.29)_98호선_23호선" xfId="857"/>
    <cellStyle name="_3.육교구조계산서_덕성수량(신설)_여수신기수량(후문1)_금광신갈(9.29)_영사교외5개교" xfId="858"/>
    <cellStyle name="_3.육교구조계산서_덕성수량(신설)_여수신기수량(후문1)_금광신갈(9.29)_영사교외5개교_23호선" xfId="859"/>
    <cellStyle name="_3.육교구조계산서_덕성수량(신설)_여수신기수량(후문1)_영사교외5개교" xfId="860"/>
    <cellStyle name="_3.육교구조계산서_덕성수량(신설)_여수신기수량(후문1)_영사교외5개교_23호선" xfId="861"/>
    <cellStyle name="_3.육교구조계산서_덕성수량(신설)_영사교외5개교" xfId="862"/>
    <cellStyle name="_3.육교구조계산서_덕성수량(신설)_영사교외5개교_23호선" xfId="863"/>
    <cellStyle name="_3.육교구조계산서_덕성수량(신설)_인화-논현A수량수정" xfId="864"/>
    <cellStyle name="_3.육교구조계산서_덕성수량(신설)_인화-논현A수량수정_82호선" xfId="865"/>
    <cellStyle name="_3.육교구조계산서_덕성수량(신설)_인화-논현A수량수정_82호선(최종)" xfId="866"/>
    <cellStyle name="_3.육교구조계산서_덕성수량(신설)_인화-논현A수량수정_82호선(최종)_23호선" xfId="867"/>
    <cellStyle name="_3.육교구조계산서_덕성수량(신설)_인화-논현A수량수정_82호선_23호선" xfId="868"/>
    <cellStyle name="_3.육교구조계산서_덕성수량(신설)_인화-논현A수량수정_98호선" xfId="869"/>
    <cellStyle name="_3.육교구조계산서_덕성수량(신설)_인화-논현A수량수정_98호선_23호선" xfId="870"/>
    <cellStyle name="_3.육교구조계산서_덕성수량(신설)_인화-논현A수량수정_경림가오지구" xfId="871"/>
    <cellStyle name="_3.육교구조계산서_덕성수량(신설)_인화-논현A수량수정_경림가오지구_82호선" xfId="872"/>
    <cellStyle name="_3.육교구조계산서_덕성수량(신설)_인화-논현A수량수정_경림가오지구_82호선(최종)" xfId="873"/>
    <cellStyle name="_3.육교구조계산서_덕성수량(신설)_인화-논현A수량수정_경림가오지구_82호선(최종)_23호선" xfId="874"/>
    <cellStyle name="_3.육교구조계산서_덕성수량(신설)_인화-논현A수량수정_경림가오지구_82호선_23호선" xfId="875"/>
    <cellStyle name="_3.육교구조계산서_덕성수량(신설)_인화-논현A수량수정_경림가오지구_98호선" xfId="876"/>
    <cellStyle name="_3.육교구조계산서_덕성수량(신설)_인화-논현A수량수정_경림가오지구_98호선_23호선" xfId="877"/>
    <cellStyle name="_3.육교구조계산서_덕성수량(신설)_인화-논현A수량수정_경림가오지구_경림가오지구" xfId="878"/>
    <cellStyle name="_3.육교구조계산서_덕성수량(신설)_인화-논현A수량수정_경림가오지구_경림가오지구_82호선" xfId="879"/>
    <cellStyle name="_3.육교구조계산서_덕성수량(신설)_인화-논현A수량수정_경림가오지구_경림가오지구_82호선(최종)" xfId="880"/>
    <cellStyle name="_3.육교구조계산서_덕성수량(신설)_인화-논현A수량수정_경림가오지구_경림가오지구_82호선(최종)_23호선" xfId="881"/>
    <cellStyle name="_3.육교구조계산서_덕성수량(신설)_인화-논현A수량수정_경림가오지구_경림가오지구_82호선_23호선" xfId="882"/>
    <cellStyle name="_3.육교구조계산서_덕성수량(신설)_인화-논현A수량수정_경림가오지구_경림가오지구_98호선" xfId="883"/>
    <cellStyle name="_3.육교구조계산서_덕성수량(신설)_인화-논현A수량수정_경림가오지구_경림가오지구_98호선_23호선" xfId="884"/>
    <cellStyle name="_3.육교구조계산서_덕성수량(신설)_인화-논현A수량수정_경림가오지구_경림가오지구_금광신갈(9.29)" xfId="885"/>
    <cellStyle name="_3.육교구조계산서_덕성수량(신설)_인화-논현A수량수정_경림가오지구_경림가오지구_금광신갈(9.29)_82호선" xfId="886"/>
    <cellStyle name="_3.육교구조계산서_덕성수량(신설)_인화-논현A수량수정_경림가오지구_경림가오지구_금광신갈(9.29)_82호선(최종)" xfId="887"/>
    <cellStyle name="_3.육교구조계산서_덕성수량(신설)_인화-논현A수량수정_경림가오지구_경림가오지구_금광신갈(9.29)_82호선(최종)_23호선" xfId="888"/>
    <cellStyle name="_3.육교구조계산서_덕성수량(신설)_인화-논현A수량수정_경림가오지구_경림가오지구_금광신갈(9.29)_82호선_23호선" xfId="889"/>
    <cellStyle name="_3.육교구조계산서_덕성수량(신설)_인화-논현A수량수정_경림가오지구_경림가오지구_금광신갈(9.29)_98호선" xfId="890"/>
    <cellStyle name="_3.육교구조계산서_덕성수량(신설)_인화-논현A수량수정_경림가오지구_경림가오지구_금광신갈(9.29)_98호선_23호선" xfId="891"/>
    <cellStyle name="_3.육교구조계산서_덕성수량(신설)_인화-논현A수량수정_경림가오지구_경림가오지구_금광신갈(9.29)_영사교외5개교" xfId="892"/>
    <cellStyle name="_3.육교구조계산서_덕성수량(신설)_인화-논현A수량수정_경림가오지구_경림가오지구_금광신갈(9.29)_영사교외5개교_23호선" xfId="893"/>
    <cellStyle name="_3.육교구조계산서_덕성수량(신설)_인화-논현A수량수정_경림가오지구_경림가오지구_영사교외5개교" xfId="894"/>
    <cellStyle name="_3.육교구조계산서_덕성수량(신설)_인화-논현A수량수정_경림가오지구_경림가오지구_영사교외5개교_23호선" xfId="895"/>
    <cellStyle name="_3.육교구조계산서_덕성수량(신설)_인화-논현A수량수정_경림가오지구_금광신갈(9.29)" xfId="896"/>
    <cellStyle name="_3.육교구조계산서_덕성수량(신설)_인화-논현A수량수정_경림가오지구_금광신갈(9.29)_82호선" xfId="897"/>
    <cellStyle name="_3.육교구조계산서_덕성수량(신설)_인화-논현A수량수정_경림가오지구_금광신갈(9.29)_82호선(최종)" xfId="898"/>
    <cellStyle name="_3.육교구조계산서_덕성수량(신설)_인화-논현A수량수정_경림가오지구_금광신갈(9.29)_82호선(최종)_23호선" xfId="899"/>
    <cellStyle name="_3.육교구조계산서_덕성수량(신설)_인화-논현A수량수정_경림가오지구_금광신갈(9.29)_82호선_23호선" xfId="900"/>
    <cellStyle name="_3.육교구조계산서_덕성수량(신설)_인화-논현A수량수정_경림가오지구_금광신갈(9.29)_98호선" xfId="901"/>
    <cellStyle name="_3.육교구조계산서_덕성수량(신설)_인화-논현A수량수정_경림가오지구_금광신갈(9.29)_98호선_23호선" xfId="902"/>
    <cellStyle name="_3.육교구조계산서_덕성수량(신설)_인화-논현A수량수정_경림가오지구_금광신갈(9.29)_영사교외5개교" xfId="903"/>
    <cellStyle name="_3.육교구조계산서_덕성수량(신설)_인화-논현A수량수정_경림가오지구_금광신갈(9.29)_영사교외5개교_23호선" xfId="904"/>
    <cellStyle name="_3.육교구조계산서_덕성수량(신설)_인화-논현A수량수정_경림가오지구_영사교외5개교" xfId="905"/>
    <cellStyle name="_3.육교구조계산서_덕성수량(신설)_인화-논현A수량수정_경림가오지구_영사교외5개교_23호선" xfId="906"/>
    <cellStyle name="_3.육교구조계산서_덕성수량(신설)_인화-논현A수량수정_금광신갈(9.29)" xfId="907"/>
    <cellStyle name="_3.육교구조계산서_덕성수량(신설)_인화-논현A수량수정_금광신갈(9.29)_82호선" xfId="908"/>
    <cellStyle name="_3.육교구조계산서_덕성수량(신설)_인화-논현A수량수정_금광신갈(9.29)_82호선(최종)" xfId="909"/>
    <cellStyle name="_3.육교구조계산서_덕성수량(신설)_인화-논현A수량수정_금광신갈(9.29)_82호선(최종)_23호선" xfId="910"/>
    <cellStyle name="_3.육교구조계산서_덕성수량(신설)_인화-논현A수량수정_금광신갈(9.29)_82호선_23호선" xfId="911"/>
    <cellStyle name="_3.육교구조계산서_덕성수량(신설)_인화-논현A수량수정_금광신갈(9.29)_98호선" xfId="912"/>
    <cellStyle name="_3.육교구조계산서_덕성수량(신설)_인화-논현A수량수정_금광신갈(9.29)_98호선_23호선" xfId="913"/>
    <cellStyle name="_3.육교구조계산서_덕성수량(신설)_인화-논현A수량수정_금광신갈(9.29)_영사교외5개교" xfId="914"/>
    <cellStyle name="_3.육교구조계산서_덕성수량(신설)_인화-논현A수량수정_금광신갈(9.29)_영사교외5개교_23호선" xfId="915"/>
    <cellStyle name="_3.육교구조계산서_덕성수량(신설)_인화-논현A수량수정_성북구보도교" xfId="916"/>
    <cellStyle name="_3.육교구조계산서_덕성수량(신설)_인화-논현A수량수정_성북구보도교_82호선" xfId="917"/>
    <cellStyle name="_3.육교구조계산서_덕성수량(신설)_인화-논현A수량수정_성북구보도교_82호선(최종)" xfId="918"/>
    <cellStyle name="_3.육교구조계산서_덕성수량(신설)_인화-논현A수량수정_성북구보도교_82호선(최종)_23호선" xfId="919"/>
    <cellStyle name="_3.육교구조계산서_덕성수량(신설)_인화-논현A수량수정_성북구보도교_82호선_23호선" xfId="920"/>
    <cellStyle name="_3.육교구조계산서_덕성수량(신설)_인화-논현A수량수정_성북구보도교_98호선" xfId="921"/>
    <cellStyle name="_3.육교구조계산서_덕성수량(신설)_인화-논현A수량수정_성북구보도교_98호선_23호선" xfId="922"/>
    <cellStyle name="_3.육교구조계산서_덕성수량(신설)_인화-논현A수량수정_성북구보도교_경림가오지구" xfId="923"/>
    <cellStyle name="_3.육교구조계산서_덕성수량(신설)_인화-논현A수량수정_성북구보도교_경림가오지구_82호선" xfId="924"/>
    <cellStyle name="_3.육교구조계산서_덕성수량(신설)_인화-논현A수량수정_성북구보도교_경림가오지구_82호선(최종)" xfId="925"/>
    <cellStyle name="_3.육교구조계산서_덕성수량(신설)_인화-논현A수량수정_성북구보도교_경림가오지구_82호선(최종)_23호선" xfId="926"/>
    <cellStyle name="_3.육교구조계산서_덕성수량(신설)_인화-논현A수량수정_성북구보도교_경림가오지구_82호선_23호선" xfId="927"/>
    <cellStyle name="_3.육교구조계산서_덕성수량(신설)_인화-논현A수량수정_성북구보도교_경림가오지구_98호선" xfId="928"/>
    <cellStyle name="_3.육교구조계산서_덕성수량(신설)_인화-논현A수량수정_성북구보도교_경림가오지구_98호선_23호선" xfId="929"/>
    <cellStyle name="_3.육교구조계산서_덕성수량(신설)_인화-논현A수량수정_성북구보도교_경림가오지구_금광신갈(9.29)" xfId="930"/>
    <cellStyle name="_3.육교구조계산서_덕성수량(신설)_인화-논현A수량수정_성북구보도교_경림가오지구_금광신갈(9.29)_82호선" xfId="931"/>
    <cellStyle name="_3.육교구조계산서_덕성수량(신설)_인화-논현A수량수정_성북구보도교_경림가오지구_금광신갈(9.29)_82호선(최종)" xfId="932"/>
    <cellStyle name="_3.육교구조계산서_덕성수량(신설)_인화-논현A수량수정_성북구보도교_경림가오지구_금광신갈(9.29)_82호선(최종)_23호선" xfId="933"/>
    <cellStyle name="_3.육교구조계산서_덕성수량(신설)_인화-논현A수량수정_성북구보도교_경림가오지구_금광신갈(9.29)_82호선_23호선" xfId="934"/>
    <cellStyle name="_3.육교구조계산서_덕성수량(신설)_인화-논현A수량수정_성북구보도교_경림가오지구_금광신갈(9.29)_98호선" xfId="935"/>
    <cellStyle name="_3.육교구조계산서_덕성수량(신설)_인화-논현A수량수정_성북구보도교_경림가오지구_금광신갈(9.29)_98호선_23호선" xfId="936"/>
    <cellStyle name="_3.육교구조계산서_덕성수량(신설)_인화-논현A수량수정_성북구보도교_경림가오지구_금광신갈(9.29)_영사교외5개교" xfId="937"/>
    <cellStyle name="_3.육교구조계산서_덕성수량(신설)_인화-논현A수량수정_성북구보도교_경림가오지구_금광신갈(9.29)_영사교외5개교_23호선" xfId="938"/>
    <cellStyle name="_3.육교구조계산서_덕성수량(신설)_인화-논현A수량수정_성북구보도교_경림가오지구_영사교외5개교" xfId="939"/>
    <cellStyle name="_3.육교구조계산서_덕성수량(신설)_인화-논현A수량수정_성북구보도교_경림가오지구_영사교외5개교_23호선" xfId="940"/>
    <cellStyle name="_3.육교구조계산서_덕성수량(신설)_인화-논현A수량수정_성북구보도교_금광신갈(9.29)" xfId="941"/>
    <cellStyle name="_3.육교구조계산서_덕성수량(신설)_인화-논현A수량수정_성북구보도교_금광신갈(9.29)_82호선" xfId="942"/>
    <cellStyle name="_3.육교구조계산서_덕성수량(신설)_인화-논현A수량수정_성북구보도교_금광신갈(9.29)_82호선(최종)" xfId="943"/>
    <cellStyle name="_3.육교구조계산서_덕성수량(신설)_인화-논현A수량수정_성북구보도교_금광신갈(9.29)_82호선(최종)_23호선" xfId="944"/>
    <cellStyle name="_3.육교구조계산서_덕성수량(신설)_인화-논현A수량수정_성북구보도교_금광신갈(9.29)_82호선_23호선" xfId="945"/>
    <cellStyle name="_3.육교구조계산서_덕성수량(신설)_인화-논현A수량수정_성북구보도교_금광신갈(9.29)_98호선" xfId="946"/>
    <cellStyle name="_3.육교구조계산서_덕성수량(신설)_인화-논현A수량수정_성북구보도교_금광신갈(9.29)_98호선_23호선" xfId="947"/>
    <cellStyle name="_3.육교구조계산서_덕성수량(신설)_인화-논현A수량수정_성북구보도교_금광신갈(9.29)_영사교외5개교" xfId="948"/>
    <cellStyle name="_3.육교구조계산서_덕성수량(신설)_인화-논현A수량수정_성북구보도교_금광신갈(9.29)_영사교외5개교_23호선" xfId="949"/>
    <cellStyle name="_3.육교구조계산서_덕성수량(신설)_인화-논현A수량수정_성북구보도교_수량(성북천2)" xfId="950"/>
    <cellStyle name="_3.육교구조계산서_덕성수량(신설)_인화-논현A수량수정_성북구보도교_수량(성북천2)_82호선" xfId="951"/>
    <cellStyle name="_3.육교구조계산서_덕성수량(신설)_인화-논현A수량수정_성북구보도교_수량(성북천2)_82호선(최종)" xfId="952"/>
    <cellStyle name="_3.육교구조계산서_덕성수량(신설)_인화-논현A수량수정_성북구보도교_수량(성북천2)_82호선(최종)_23호선" xfId="953"/>
    <cellStyle name="_3.육교구조계산서_덕성수량(신설)_인화-논현A수량수정_성북구보도교_수량(성북천2)_82호선_23호선" xfId="954"/>
    <cellStyle name="_3.육교구조계산서_덕성수량(신설)_인화-논현A수량수정_성북구보도교_수량(성북천2)_98호선" xfId="955"/>
    <cellStyle name="_3.육교구조계산서_덕성수량(신설)_인화-논현A수량수정_성북구보도교_수량(성북천2)_98호선_23호선" xfId="956"/>
    <cellStyle name="_3.육교구조계산서_덕성수량(신설)_인화-논현A수량수정_성북구보도교_수량(성북천2)_경림가오지구" xfId="957"/>
    <cellStyle name="_3.육교구조계산서_덕성수량(신설)_인화-논현A수량수정_성북구보도교_수량(성북천2)_경림가오지구_82호선" xfId="958"/>
    <cellStyle name="_3.육교구조계산서_덕성수량(신설)_인화-논현A수량수정_성북구보도교_수량(성북천2)_경림가오지구_82호선(최종)" xfId="959"/>
    <cellStyle name="_3.육교구조계산서_덕성수량(신설)_인화-논현A수량수정_성북구보도교_수량(성북천2)_경림가오지구_82호선(최종)_23호선" xfId="960"/>
    <cellStyle name="_3.육교구조계산서_덕성수량(신설)_인화-논현A수량수정_성북구보도교_수량(성북천2)_경림가오지구_82호선_23호선" xfId="961"/>
    <cellStyle name="_3.육교구조계산서_덕성수량(신설)_인화-논현A수량수정_성북구보도교_수량(성북천2)_경림가오지구_98호선" xfId="962"/>
    <cellStyle name="_3.육교구조계산서_덕성수량(신설)_인화-논현A수량수정_성북구보도교_수량(성북천2)_경림가오지구_98호선_23호선" xfId="963"/>
    <cellStyle name="_3.육교구조계산서_덕성수량(신설)_인화-논현A수량수정_성북구보도교_수량(성북천2)_경림가오지구_경림가오지구" xfId="964"/>
    <cellStyle name="_3.육교구조계산서_덕성수량(신설)_인화-논현A수량수정_성북구보도교_수량(성북천2)_경림가오지구_경림가오지구_82호선" xfId="965"/>
    <cellStyle name="_3.육교구조계산서_덕성수량(신설)_인화-논현A수량수정_성북구보도교_수량(성북천2)_경림가오지구_경림가오지구_82호선(최종)" xfId="966"/>
    <cellStyle name="_3.육교구조계산서_덕성수량(신설)_인화-논현A수량수정_성북구보도교_수량(성북천2)_경림가오지구_경림가오지구_82호선(최종)_23호선" xfId="967"/>
    <cellStyle name="_3.육교구조계산서_덕성수량(신설)_인화-논현A수량수정_성북구보도교_수량(성북천2)_경림가오지구_경림가오지구_82호선_23호선" xfId="968"/>
    <cellStyle name="_3.육교구조계산서_덕성수량(신설)_인화-논현A수량수정_성북구보도교_수량(성북천2)_경림가오지구_경림가오지구_98호선" xfId="969"/>
    <cellStyle name="_3.육교구조계산서_덕성수량(신설)_인화-논현A수량수정_성북구보도교_수량(성북천2)_경림가오지구_경림가오지구_98호선_23호선" xfId="970"/>
    <cellStyle name="_3.육교구조계산서_덕성수량(신설)_인화-논현A수량수정_성북구보도교_수량(성북천2)_경림가오지구_경림가오지구_금광신갈(9.29)" xfId="971"/>
    <cellStyle name="_3.육교구조계산서_덕성수량(신설)_인화-논현A수량수정_성북구보도교_수량(성북천2)_경림가오지구_경림가오지구_금광신갈(9.29)_82호선" xfId="972"/>
    <cellStyle name="_3.육교구조계산서_덕성수량(신설)_인화-논현A수량수정_성북구보도교_수량(성북천2)_경림가오지구_경림가오지구_금광신갈(9.29)_82호선(최종)" xfId="973"/>
    <cellStyle name="_3.육교구조계산서_덕성수량(신설)_인화-논현A수량수정_성북구보도교_수량(성북천2)_경림가오지구_경림가오지구_금광신갈(9.29)_82호선(최종)_23호선" xfId="974"/>
    <cellStyle name="_3.육교구조계산서_덕성수량(신설)_인화-논현A수량수정_성북구보도교_수량(성북천2)_경림가오지구_경림가오지구_금광신갈(9.29)_82호선_23호선" xfId="975"/>
    <cellStyle name="_3.육교구조계산서_덕성수량(신설)_인화-논현A수량수정_성북구보도교_수량(성북천2)_경림가오지구_경림가오지구_금광신갈(9.29)_98호선" xfId="976"/>
    <cellStyle name="_3.육교구조계산서_덕성수량(신설)_인화-논현A수량수정_성북구보도교_수량(성북천2)_경림가오지구_경림가오지구_금광신갈(9.29)_98호선_23호선" xfId="977"/>
    <cellStyle name="_3.육교구조계산서_덕성수량(신설)_인화-논현A수량수정_성북구보도교_수량(성북천2)_경림가오지구_경림가오지구_금광신갈(9.29)_영사교외5개교" xfId="978"/>
    <cellStyle name="_3.육교구조계산서_덕성수량(신설)_인화-논현A수량수정_성북구보도교_수량(성북천2)_경림가오지구_경림가오지구_금광신갈(9.29)_영사교외5개교_23호선" xfId="979"/>
    <cellStyle name="_3.육교구조계산서_덕성수량(신설)_인화-논현A수량수정_성북구보도교_수량(성북천2)_경림가오지구_경림가오지구_영사교외5개교" xfId="980"/>
    <cellStyle name="_3.육교구조계산서_덕성수량(신설)_인화-논현A수량수정_성북구보도교_수량(성북천2)_경림가오지구_경림가오지구_영사교외5개교_23호선" xfId="981"/>
    <cellStyle name="_3.육교구조계산서_덕성수량(신설)_인화-논현A수량수정_성북구보도교_수량(성북천2)_경림가오지구_금광신갈(9.29)" xfId="982"/>
    <cellStyle name="_3.육교구조계산서_덕성수량(신설)_인화-논현A수량수정_성북구보도교_수량(성북천2)_경림가오지구_금광신갈(9.29)_82호선" xfId="983"/>
    <cellStyle name="_3.육교구조계산서_덕성수량(신설)_인화-논현A수량수정_성북구보도교_수량(성북천2)_경림가오지구_금광신갈(9.29)_82호선(최종)" xfId="984"/>
    <cellStyle name="_3.육교구조계산서_덕성수량(신설)_인화-논현A수량수정_성북구보도교_수량(성북천2)_경림가오지구_금광신갈(9.29)_82호선(최종)_23호선" xfId="985"/>
    <cellStyle name="_3.육교구조계산서_덕성수량(신설)_인화-논현A수량수정_성북구보도교_수량(성북천2)_경림가오지구_금광신갈(9.29)_82호선_23호선" xfId="986"/>
    <cellStyle name="_3.육교구조계산서_덕성수량(신설)_인화-논현A수량수정_성북구보도교_수량(성북천2)_경림가오지구_금광신갈(9.29)_98호선" xfId="987"/>
    <cellStyle name="_3.육교구조계산서_덕성수량(신설)_인화-논현A수량수정_성북구보도교_수량(성북천2)_경림가오지구_금광신갈(9.29)_98호선_23호선" xfId="988"/>
    <cellStyle name="_3.육교구조계산서_덕성수량(신설)_인화-논현A수량수정_성북구보도교_수량(성북천2)_경림가오지구_금광신갈(9.29)_영사교외5개교" xfId="989"/>
    <cellStyle name="_3.육교구조계산서_덕성수량(신설)_인화-논현A수량수정_성북구보도교_수량(성북천2)_경림가오지구_금광신갈(9.29)_영사교외5개교_23호선" xfId="990"/>
    <cellStyle name="_3.육교구조계산서_덕성수량(신설)_인화-논현A수량수정_성북구보도교_수량(성북천2)_경림가오지구_영사교외5개교" xfId="991"/>
    <cellStyle name="_3.육교구조계산서_덕성수량(신설)_인화-논현A수량수정_성북구보도교_수량(성북천2)_경림가오지구_영사교외5개교_23호선" xfId="992"/>
    <cellStyle name="_3.육교구조계산서_덕성수량(신설)_인화-논현A수량수정_성북구보도교_수량(성북천2)_금광신갈(9.29)" xfId="993"/>
    <cellStyle name="_3.육교구조계산서_덕성수량(신설)_인화-논현A수량수정_성북구보도교_수량(성북천2)_금광신갈(9.29)_82호선" xfId="994"/>
    <cellStyle name="_3.육교구조계산서_덕성수량(신설)_인화-논현A수량수정_성북구보도교_수량(성북천2)_금광신갈(9.29)_82호선(최종)" xfId="995"/>
    <cellStyle name="_3.육교구조계산서_덕성수량(신설)_인화-논현A수량수정_성북구보도교_수량(성북천2)_금광신갈(9.29)_82호선(최종)_23호선" xfId="996"/>
    <cellStyle name="_3.육교구조계산서_덕성수량(신설)_인화-논현A수량수정_성북구보도교_수량(성북천2)_금광신갈(9.29)_82호선_23호선" xfId="997"/>
    <cellStyle name="_3.육교구조계산서_덕성수량(신설)_인화-논현A수량수정_성북구보도교_수량(성북천2)_금광신갈(9.29)_98호선" xfId="998"/>
    <cellStyle name="_3.육교구조계산서_덕성수량(신설)_인화-논현A수량수정_성북구보도교_수량(성북천2)_금광신갈(9.29)_98호선_23호선" xfId="999"/>
    <cellStyle name="_3.육교구조계산서_덕성수량(신설)_인화-논현A수량수정_성북구보도교_수량(성북천2)_금광신갈(9.29)_영사교외5개교" xfId="1000"/>
    <cellStyle name="_3.육교구조계산서_덕성수량(신설)_인화-논현A수량수정_성북구보도교_수량(성북천2)_금광신갈(9.29)_영사교외5개교_23호선" xfId="1001"/>
    <cellStyle name="_3.육교구조계산서_덕성수량(신설)_인화-논현A수량수정_성북구보도교_수량(성북천2)_영사교외5개교" xfId="1002"/>
    <cellStyle name="_3.육교구조계산서_덕성수량(신설)_인화-논현A수량수정_성북구보도교_수량(성북천2)_영사교외5개교_23호선" xfId="1003"/>
    <cellStyle name="_3.육교구조계산서_덕성수량(신설)_인화-논현A수량수정_성북구보도교_안성기초수량(0214완료)" xfId="1004"/>
    <cellStyle name="_3.육교구조계산서_덕성수량(신설)_인화-논현A수량수정_성북구보도교_안성기초수량(0214완료)_82호선" xfId="1005"/>
    <cellStyle name="_3.육교구조계산서_덕성수량(신설)_인화-논현A수량수정_성북구보도교_안성기초수량(0214완료)_82호선(최종)" xfId="1006"/>
    <cellStyle name="_3.육교구조계산서_덕성수량(신설)_인화-논현A수량수정_성북구보도교_안성기초수량(0214완료)_82호선(최종)_23호선" xfId="1007"/>
    <cellStyle name="_3.육교구조계산서_덕성수량(신설)_인화-논현A수량수정_성북구보도교_안성기초수량(0214완료)_82호선_23호선" xfId="1008"/>
    <cellStyle name="_3.육교구조계산서_덕성수량(신설)_인화-논현A수량수정_성북구보도교_안성기초수량(0214완료)_98호선" xfId="1009"/>
    <cellStyle name="_3.육교구조계산서_덕성수량(신설)_인화-논현A수량수정_성북구보도교_안성기초수량(0214완료)_98호선_23호선" xfId="1010"/>
    <cellStyle name="_3.육교구조계산서_덕성수량(신설)_인화-논현A수량수정_성북구보도교_안성기초수량(0214완료)_경림가오지구" xfId="1011"/>
    <cellStyle name="_3.육교구조계산서_덕성수량(신설)_인화-논현A수량수정_성북구보도교_안성기초수량(0214완료)_경림가오지구_82호선" xfId="1012"/>
    <cellStyle name="_3.육교구조계산서_덕성수량(신설)_인화-논현A수량수정_성북구보도교_안성기초수량(0214완료)_경림가오지구_82호선(최종)" xfId="1013"/>
    <cellStyle name="_3.육교구조계산서_덕성수량(신설)_인화-논현A수량수정_성북구보도교_안성기초수량(0214완료)_경림가오지구_82호선(최종)_23호선" xfId="1014"/>
    <cellStyle name="_3.육교구조계산서_덕성수량(신설)_인화-논현A수량수정_성북구보도교_안성기초수량(0214완료)_경림가오지구_82호선_23호선" xfId="1015"/>
    <cellStyle name="_3.육교구조계산서_덕성수량(신설)_인화-논현A수량수정_성북구보도교_안성기초수량(0214완료)_경림가오지구_98호선" xfId="1016"/>
    <cellStyle name="_3.육교구조계산서_덕성수량(신설)_인화-논현A수량수정_성북구보도교_안성기초수량(0214완료)_경림가오지구_98호선_23호선" xfId="1017"/>
    <cellStyle name="_3.육교구조계산서_덕성수량(신설)_인화-논현A수량수정_성북구보도교_안성기초수량(0214완료)_경림가오지구_경림가오지구" xfId="1018"/>
    <cellStyle name="_3.육교구조계산서_덕성수량(신설)_인화-논현A수량수정_성북구보도교_안성기초수량(0214완료)_경림가오지구_경림가오지구_82호선" xfId="1019"/>
    <cellStyle name="_3.육교구조계산서_덕성수량(신설)_인화-논현A수량수정_성북구보도교_안성기초수량(0214완료)_경림가오지구_경림가오지구_82호선(최종)" xfId="1020"/>
    <cellStyle name="_3.육교구조계산서_덕성수량(신설)_인화-논현A수량수정_성북구보도교_안성기초수량(0214완료)_경림가오지구_경림가오지구_82호선(최종)_23호선" xfId="1021"/>
    <cellStyle name="_3.육교구조계산서_덕성수량(신설)_인화-논현A수량수정_성북구보도교_안성기초수량(0214완료)_경림가오지구_경림가오지구_82호선_23호선" xfId="1022"/>
    <cellStyle name="_3.육교구조계산서_덕성수량(신설)_인화-논현A수량수정_성북구보도교_안성기초수량(0214완료)_경림가오지구_경림가오지구_98호선" xfId="1023"/>
    <cellStyle name="_3.육교구조계산서_덕성수량(신설)_인화-논현A수량수정_성북구보도교_안성기초수량(0214완료)_경림가오지구_경림가오지구_98호선_23호선" xfId="1024"/>
    <cellStyle name="_3.육교구조계산서_덕성수량(신설)_인화-논현A수량수정_성북구보도교_안성기초수량(0214완료)_경림가오지구_경림가오지구_금광신갈(9.29)" xfId="1025"/>
    <cellStyle name="_3.육교구조계산서_덕성수량(신설)_인화-논현A수량수정_성북구보도교_안성기초수량(0214완료)_경림가오지구_경림가오지구_금광신갈(9.29)_82호선" xfId="1026"/>
    <cellStyle name="_3.육교구조계산서_덕성수량(신설)_인화-논현A수량수정_성북구보도교_안성기초수량(0214완료)_경림가오지구_경림가오지구_금광신갈(9.29)_82호선(최종)" xfId="1027"/>
    <cellStyle name="_3.육교구조계산서_덕성수량(신설)_인화-논현A수량수정_성북구보도교_안성기초수량(0214완료)_경림가오지구_경림가오지구_금광신갈(9.29)_82호선(최종)_23호선" xfId="1028"/>
    <cellStyle name="_3.육교구조계산서_덕성수량(신설)_인화-논현A수량수정_성북구보도교_안성기초수량(0214완료)_경림가오지구_경림가오지구_금광신갈(9.29)_82호선_23호선" xfId="1029"/>
    <cellStyle name="_3.육교구조계산서_덕성수량(신설)_인화-논현A수량수정_성북구보도교_안성기초수량(0214완료)_경림가오지구_경림가오지구_금광신갈(9.29)_98호선" xfId="1030"/>
    <cellStyle name="_3.육교구조계산서_덕성수량(신설)_인화-논현A수량수정_성북구보도교_안성기초수량(0214완료)_경림가오지구_경림가오지구_금광신갈(9.29)_98호선_23호선" xfId="1031"/>
    <cellStyle name="_3.육교구조계산서_덕성수량(신설)_인화-논현A수량수정_성북구보도교_안성기초수량(0214완료)_경림가오지구_경림가오지구_금광신갈(9.29)_영사교외5개교" xfId="1032"/>
    <cellStyle name="_3.육교구조계산서_덕성수량(신설)_인화-논현A수량수정_성북구보도교_안성기초수량(0214완료)_경림가오지구_경림가오지구_금광신갈(9.29)_영사교외5개교_23호선" xfId="1033"/>
    <cellStyle name="_3.육교구조계산서_덕성수량(신설)_인화-논현A수량수정_성북구보도교_안성기초수량(0214완료)_경림가오지구_경림가오지구_영사교외5개교" xfId="1034"/>
    <cellStyle name="_3.육교구조계산서_덕성수량(신설)_인화-논현A수량수정_성북구보도교_안성기초수량(0214완료)_경림가오지구_경림가오지구_영사교외5개교_23호선" xfId="1035"/>
    <cellStyle name="_3.육교구조계산서_덕성수량(신설)_인화-논현A수량수정_성북구보도교_안성기초수량(0214완료)_경림가오지구_금광신갈(9.29)" xfId="1036"/>
    <cellStyle name="_3.육교구조계산서_덕성수량(신설)_인화-논현A수량수정_성북구보도교_안성기초수량(0214완료)_경림가오지구_금광신갈(9.29)_82호선" xfId="1037"/>
    <cellStyle name="_3.육교구조계산서_덕성수량(신설)_인화-논현A수량수정_성북구보도교_안성기초수량(0214완료)_경림가오지구_금광신갈(9.29)_82호선(최종)" xfId="1038"/>
    <cellStyle name="_3.육교구조계산서_덕성수량(신설)_인화-논현A수량수정_성북구보도교_안성기초수량(0214완료)_경림가오지구_금광신갈(9.29)_82호선(최종)_23호선" xfId="1039"/>
    <cellStyle name="_3.육교구조계산서_덕성수량(신설)_인화-논현A수량수정_성북구보도교_안성기초수량(0214완료)_경림가오지구_금광신갈(9.29)_82호선_23호선" xfId="1040"/>
    <cellStyle name="_3.육교구조계산서_덕성수량(신설)_인화-논현A수량수정_성북구보도교_안성기초수량(0214완료)_경림가오지구_금광신갈(9.29)_98호선" xfId="1041"/>
    <cellStyle name="_3.육교구조계산서_덕성수량(신설)_인화-논현A수량수정_성북구보도교_안성기초수량(0214완료)_경림가오지구_금광신갈(9.29)_98호선_23호선" xfId="1042"/>
    <cellStyle name="_3.육교구조계산서_덕성수량(신설)_인화-논현A수량수정_성북구보도교_안성기초수량(0214완료)_경림가오지구_금광신갈(9.29)_영사교외5개교" xfId="1043"/>
    <cellStyle name="_3.육교구조계산서_덕성수량(신설)_인화-논현A수량수정_성북구보도교_안성기초수량(0214완료)_경림가오지구_금광신갈(9.29)_영사교외5개교_23호선" xfId="1044"/>
    <cellStyle name="_3.육교구조계산서_덕성수량(신설)_인화-논현A수량수정_성북구보도교_안성기초수량(0214완료)_경림가오지구_영사교외5개교" xfId="1045"/>
    <cellStyle name="_3.육교구조계산서_덕성수량(신설)_인화-논현A수량수정_성북구보도교_안성기초수량(0214완료)_경림가오지구_영사교외5개교_23호선" xfId="1046"/>
    <cellStyle name="_3.육교구조계산서_덕성수량(신설)_인화-논현A수량수정_성북구보도교_안성기초수량(0214완료)_금광신갈(9.29)" xfId="1047"/>
    <cellStyle name="_3.육교구조계산서_덕성수량(신설)_인화-논현A수량수정_성북구보도교_안성기초수량(0214완료)_금광신갈(9.29)_82호선" xfId="1048"/>
    <cellStyle name="_3.육교구조계산서_덕성수량(신설)_인화-논현A수량수정_성북구보도교_안성기초수량(0214완료)_금광신갈(9.29)_82호선(최종)" xfId="1049"/>
    <cellStyle name="_3.육교구조계산서_덕성수량(신설)_인화-논현A수량수정_성북구보도교_안성기초수량(0214완료)_금광신갈(9.29)_82호선(최종)_23호선" xfId="1050"/>
    <cellStyle name="_3.육교구조계산서_덕성수량(신설)_인화-논현A수량수정_성북구보도교_안성기초수량(0214완료)_금광신갈(9.29)_82호선_23호선" xfId="1051"/>
    <cellStyle name="_3.육교구조계산서_덕성수량(신설)_인화-논현A수량수정_성북구보도교_안성기초수량(0214완료)_금광신갈(9.29)_98호선" xfId="1052"/>
    <cellStyle name="_3.육교구조계산서_덕성수량(신설)_인화-논현A수량수정_성북구보도교_안성기초수량(0214완료)_금광신갈(9.29)_98호선_23호선" xfId="1053"/>
    <cellStyle name="_3.육교구조계산서_덕성수량(신설)_인화-논현A수량수정_성북구보도교_안성기초수량(0214완료)_금광신갈(9.29)_영사교외5개교" xfId="1054"/>
    <cellStyle name="_3.육교구조계산서_덕성수량(신설)_인화-논현A수량수정_성북구보도교_안성기초수량(0214완료)_금광신갈(9.29)_영사교외5개교_23호선" xfId="1055"/>
    <cellStyle name="_3.육교구조계산서_덕성수량(신설)_인화-논현A수량수정_성북구보도교_안성기초수량(0214완료)_영사교외5개교" xfId="1056"/>
    <cellStyle name="_3.육교구조계산서_덕성수량(신설)_인화-논현A수량수정_성북구보도교_안성기초수량(0214완료)_영사교외5개교_23호선" xfId="1057"/>
    <cellStyle name="_3.육교구조계산서_덕성수량(신설)_인화-논현A수량수정_성북구보도교_영사교외5개교" xfId="1058"/>
    <cellStyle name="_3.육교구조계산서_덕성수량(신설)_인화-논현A수량수정_성북구보도교_영사교외5개교_23호선" xfId="1059"/>
    <cellStyle name="_3.육교구조계산서_덕성수량(신설)_인화-논현A수량수정_성북구보도교1" xfId="1060"/>
    <cellStyle name="_3.육교구조계산서_덕성수량(신설)_인화-논현A수량수정_성북구보도교1_82호선" xfId="1061"/>
    <cellStyle name="_3.육교구조계산서_덕성수량(신설)_인화-논현A수량수정_성북구보도교1_82호선(최종)" xfId="1062"/>
    <cellStyle name="_3.육교구조계산서_덕성수량(신설)_인화-논현A수량수정_성북구보도교1_82호선(최종)_23호선" xfId="1063"/>
    <cellStyle name="_3.육교구조계산서_덕성수량(신설)_인화-논현A수량수정_성북구보도교1_82호선_23호선" xfId="1064"/>
    <cellStyle name="_3.육교구조계산서_덕성수량(신설)_인화-논현A수량수정_성북구보도교1_98호선" xfId="1065"/>
    <cellStyle name="_3.육교구조계산서_덕성수량(신설)_인화-논현A수량수정_성북구보도교1_98호선_23호선" xfId="1066"/>
    <cellStyle name="_3.육교구조계산서_덕성수량(신설)_인화-논현A수량수정_성북구보도교1_경림가오지구" xfId="1067"/>
    <cellStyle name="_3.육교구조계산서_덕성수량(신설)_인화-논현A수량수정_성북구보도교1_경림가오지구_82호선" xfId="1068"/>
    <cellStyle name="_3.육교구조계산서_덕성수량(신설)_인화-논현A수량수정_성북구보도교1_경림가오지구_82호선(최종)" xfId="1069"/>
    <cellStyle name="_3.육교구조계산서_덕성수량(신설)_인화-논현A수량수정_성북구보도교1_경림가오지구_82호선(최종)_23호선" xfId="1070"/>
    <cellStyle name="_3.육교구조계산서_덕성수량(신설)_인화-논현A수량수정_성북구보도교1_경림가오지구_82호선_23호선" xfId="1071"/>
    <cellStyle name="_3.육교구조계산서_덕성수량(신설)_인화-논현A수량수정_성북구보도교1_경림가오지구_98호선" xfId="1072"/>
    <cellStyle name="_3.육교구조계산서_덕성수량(신설)_인화-논현A수량수정_성북구보도교1_경림가오지구_98호선_23호선" xfId="1073"/>
    <cellStyle name="_3.육교구조계산서_덕성수량(신설)_인화-논현A수량수정_성북구보도교1_경림가오지구_금광신갈(9.29)" xfId="1074"/>
    <cellStyle name="_3.육교구조계산서_덕성수량(신설)_인화-논현A수량수정_성북구보도교1_경림가오지구_금광신갈(9.29)_82호선" xfId="1075"/>
    <cellStyle name="_3.육교구조계산서_덕성수량(신설)_인화-논현A수량수정_성북구보도교1_경림가오지구_금광신갈(9.29)_82호선(최종)" xfId="1076"/>
    <cellStyle name="_3.육교구조계산서_덕성수량(신설)_인화-논현A수량수정_성북구보도교1_경림가오지구_금광신갈(9.29)_82호선(최종)_23호선" xfId="1077"/>
    <cellStyle name="_3.육교구조계산서_덕성수량(신설)_인화-논현A수량수정_성북구보도교1_경림가오지구_금광신갈(9.29)_82호선_23호선" xfId="1078"/>
    <cellStyle name="_3.육교구조계산서_덕성수량(신설)_인화-논현A수량수정_성북구보도교1_경림가오지구_금광신갈(9.29)_98호선" xfId="1079"/>
    <cellStyle name="_3.육교구조계산서_덕성수량(신설)_인화-논현A수량수정_성북구보도교1_경림가오지구_금광신갈(9.29)_98호선_23호선" xfId="1080"/>
    <cellStyle name="_3.육교구조계산서_덕성수량(신설)_인화-논현A수량수정_성북구보도교1_경림가오지구_금광신갈(9.29)_영사교외5개교" xfId="1081"/>
    <cellStyle name="_3.육교구조계산서_덕성수량(신설)_인화-논현A수량수정_성북구보도교1_경림가오지구_금광신갈(9.29)_영사교외5개교_23호선" xfId="1082"/>
    <cellStyle name="_3.육교구조계산서_덕성수량(신설)_인화-논현A수량수정_성북구보도교1_경림가오지구_영사교외5개교" xfId="1083"/>
    <cellStyle name="_3.육교구조계산서_덕성수량(신설)_인화-논현A수량수정_성북구보도교1_경림가오지구_영사교외5개교_23호선" xfId="1084"/>
    <cellStyle name="_3.육교구조계산서_덕성수량(신설)_인화-논현A수량수정_성북구보도교1_금광신갈(9.29)" xfId="1085"/>
    <cellStyle name="_3.육교구조계산서_덕성수량(신설)_인화-논현A수량수정_성북구보도교1_금광신갈(9.29)_82호선" xfId="1086"/>
    <cellStyle name="_3.육교구조계산서_덕성수량(신설)_인화-논현A수량수정_성북구보도교1_금광신갈(9.29)_82호선(최종)" xfId="1087"/>
    <cellStyle name="_3.육교구조계산서_덕성수량(신설)_인화-논현A수량수정_성북구보도교1_금광신갈(9.29)_82호선(최종)_23호선" xfId="1088"/>
    <cellStyle name="_3.육교구조계산서_덕성수량(신설)_인화-논현A수량수정_성북구보도교1_금광신갈(9.29)_82호선_23호선" xfId="1089"/>
    <cellStyle name="_3.육교구조계산서_덕성수량(신설)_인화-논현A수량수정_성북구보도교1_금광신갈(9.29)_98호선" xfId="1090"/>
    <cellStyle name="_3.육교구조계산서_덕성수량(신설)_인화-논현A수량수정_성북구보도교1_금광신갈(9.29)_98호선_23호선" xfId="1091"/>
    <cellStyle name="_3.육교구조계산서_덕성수량(신설)_인화-논현A수량수정_성북구보도교1_금광신갈(9.29)_영사교외5개교" xfId="1092"/>
    <cellStyle name="_3.육교구조계산서_덕성수량(신설)_인화-논현A수량수정_성북구보도교1_금광신갈(9.29)_영사교외5개교_23호선" xfId="1093"/>
    <cellStyle name="_3.육교구조계산서_덕성수량(신설)_인화-논현A수량수정_성북구보도교1_수량(성북천2)" xfId="1094"/>
    <cellStyle name="_3.육교구조계산서_덕성수량(신설)_인화-논현A수량수정_성북구보도교1_수량(성북천2)_82호선" xfId="1095"/>
    <cellStyle name="_3.육교구조계산서_덕성수량(신설)_인화-논현A수량수정_성북구보도교1_수량(성북천2)_82호선(최종)" xfId="1096"/>
    <cellStyle name="_3.육교구조계산서_덕성수량(신설)_인화-논현A수량수정_성북구보도교1_수량(성북천2)_82호선(최종)_23호선" xfId="1097"/>
    <cellStyle name="_3.육교구조계산서_덕성수량(신설)_인화-논현A수량수정_성북구보도교1_수량(성북천2)_82호선_23호선" xfId="1098"/>
    <cellStyle name="_3.육교구조계산서_덕성수량(신설)_인화-논현A수량수정_성북구보도교1_수량(성북천2)_98호선" xfId="1099"/>
    <cellStyle name="_3.육교구조계산서_덕성수량(신설)_인화-논현A수량수정_성북구보도교1_수량(성북천2)_98호선_23호선" xfId="1100"/>
    <cellStyle name="_3.육교구조계산서_덕성수량(신설)_인화-논현A수량수정_성북구보도교1_수량(성북천2)_경림가오지구" xfId="1101"/>
    <cellStyle name="_3.육교구조계산서_덕성수량(신설)_인화-논현A수량수정_성북구보도교1_수량(성북천2)_경림가오지구_82호선" xfId="1102"/>
    <cellStyle name="_3.육교구조계산서_덕성수량(신설)_인화-논현A수량수정_성북구보도교1_수량(성북천2)_경림가오지구_82호선(최종)" xfId="1103"/>
    <cellStyle name="_3.육교구조계산서_덕성수량(신설)_인화-논현A수량수정_성북구보도교1_수량(성북천2)_경림가오지구_82호선(최종)_23호선" xfId="1104"/>
    <cellStyle name="_3.육교구조계산서_덕성수량(신설)_인화-논현A수량수정_성북구보도교1_수량(성북천2)_경림가오지구_82호선_23호선" xfId="1105"/>
    <cellStyle name="_3.육교구조계산서_덕성수량(신설)_인화-논현A수량수정_성북구보도교1_수량(성북천2)_경림가오지구_98호선" xfId="1106"/>
    <cellStyle name="_3.육교구조계산서_덕성수량(신설)_인화-논현A수량수정_성북구보도교1_수량(성북천2)_경림가오지구_98호선_23호선" xfId="1107"/>
    <cellStyle name="_3.육교구조계산서_덕성수량(신설)_인화-논현A수량수정_성북구보도교1_수량(성북천2)_경림가오지구_경림가오지구" xfId="1108"/>
    <cellStyle name="_3.육교구조계산서_덕성수량(신설)_인화-논현A수량수정_성북구보도교1_수량(성북천2)_경림가오지구_경림가오지구_82호선" xfId="1109"/>
    <cellStyle name="_3.육교구조계산서_덕성수량(신설)_인화-논현A수량수정_성북구보도교1_수량(성북천2)_경림가오지구_경림가오지구_82호선(최종)" xfId="1110"/>
    <cellStyle name="_3.육교구조계산서_덕성수량(신설)_인화-논현A수량수정_성북구보도교1_수량(성북천2)_경림가오지구_경림가오지구_82호선(최종)_23호선" xfId="1111"/>
    <cellStyle name="_3.육교구조계산서_덕성수량(신설)_인화-논현A수량수정_성북구보도교1_수량(성북천2)_경림가오지구_경림가오지구_82호선_23호선" xfId="1112"/>
    <cellStyle name="_3.육교구조계산서_덕성수량(신설)_인화-논현A수량수정_성북구보도교1_수량(성북천2)_경림가오지구_경림가오지구_98호선" xfId="1113"/>
    <cellStyle name="_3.육교구조계산서_덕성수량(신설)_인화-논현A수량수정_성북구보도교1_수량(성북천2)_경림가오지구_경림가오지구_98호선_23호선" xfId="1114"/>
    <cellStyle name="_3.육교구조계산서_덕성수량(신설)_인화-논현A수량수정_성북구보도교1_수량(성북천2)_경림가오지구_경림가오지구_금광신갈(9.29)" xfId="1115"/>
    <cellStyle name="_3.육교구조계산서_덕성수량(신설)_인화-논현A수량수정_성북구보도교1_수량(성북천2)_경림가오지구_경림가오지구_금광신갈(9.29)_82호선" xfId="1116"/>
    <cellStyle name="_3.육교구조계산서_덕성수량(신설)_인화-논현A수량수정_성북구보도교1_수량(성북천2)_경림가오지구_경림가오지구_금광신갈(9.29)_82호선(최종)" xfId="1117"/>
    <cellStyle name="_3.육교구조계산서_덕성수량(신설)_인화-논현A수량수정_성북구보도교1_수량(성북천2)_경림가오지구_경림가오지구_금광신갈(9.29)_82호선(최종)_23호선" xfId="1118"/>
    <cellStyle name="_3.육교구조계산서_덕성수량(신설)_인화-논현A수량수정_성북구보도교1_수량(성북천2)_경림가오지구_경림가오지구_금광신갈(9.29)_82호선_23호선" xfId="1119"/>
    <cellStyle name="_3.육교구조계산서_덕성수량(신설)_인화-논현A수량수정_성북구보도교1_수량(성북천2)_경림가오지구_경림가오지구_금광신갈(9.29)_98호선" xfId="1120"/>
    <cellStyle name="_3.육교구조계산서_덕성수량(신설)_인화-논현A수량수정_성북구보도교1_수량(성북천2)_경림가오지구_경림가오지구_금광신갈(9.29)_98호선_23호선" xfId="1121"/>
    <cellStyle name="_3.육교구조계산서_덕성수량(신설)_인화-논현A수량수정_성북구보도교1_수량(성북천2)_경림가오지구_경림가오지구_금광신갈(9.29)_영사교외5개교" xfId="1122"/>
    <cellStyle name="_3.육교구조계산서_덕성수량(신설)_인화-논현A수량수정_성북구보도교1_수량(성북천2)_경림가오지구_경림가오지구_금광신갈(9.29)_영사교외5개교_23호선" xfId="1123"/>
    <cellStyle name="_3.육교구조계산서_덕성수량(신설)_인화-논현A수량수정_성북구보도교1_수량(성북천2)_경림가오지구_경림가오지구_영사교외5개교" xfId="1124"/>
    <cellStyle name="_3.육교구조계산서_덕성수량(신설)_인화-논현A수량수정_성북구보도교1_수량(성북천2)_경림가오지구_경림가오지구_영사교외5개교_23호선" xfId="1125"/>
    <cellStyle name="_3.육교구조계산서_덕성수량(신설)_인화-논현A수량수정_성북구보도교1_수량(성북천2)_경림가오지구_금광신갈(9.29)" xfId="1126"/>
    <cellStyle name="_3.육교구조계산서_덕성수량(신설)_인화-논현A수량수정_성북구보도교1_수량(성북천2)_경림가오지구_금광신갈(9.29)_82호선" xfId="1127"/>
    <cellStyle name="_3.육교구조계산서_덕성수량(신설)_인화-논현A수량수정_성북구보도교1_수량(성북천2)_경림가오지구_금광신갈(9.29)_82호선(최종)" xfId="1128"/>
    <cellStyle name="_3.육교구조계산서_덕성수량(신설)_인화-논현A수량수정_성북구보도교1_수량(성북천2)_경림가오지구_금광신갈(9.29)_82호선(최종)_23호선" xfId="1129"/>
    <cellStyle name="_3.육교구조계산서_덕성수량(신설)_인화-논현A수량수정_성북구보도교1_수량(성북천2)_경림가오지구_금광신갈(9.29)_82호선_23호선" xfId="1130"/>
    <cellStyle name="_3.육교구조계산서_덕성수량(신설)_인화-논현A수량수정_성북구보도교1_수량(성북천2)_경림가오지구_금광신갈(9.29)_98호선" xfId="1131"/>
    <cellStyle name="_3.육교구조계산서_덕성수량(신설)_인화-논현A수량수정_성북구보도교1_수량(성북천2)_경림가오지구_금광신갈(9.29)_98호선_23호선" xfId="1132"/>
    <cellStyle name="_3.육교구조계산서_덕성수량(신설)_인화-논현A수량수정_성북구보도교1_수량(성북천2)_경림가오지구_금광신갈(9.29)_영사교외5개교" xfId="1133"/>
    <cellStyle name="_3.육교구조계산서_덕성수량(신설)_인화-논현A수량수정_성북구보도교1_수량(성북천2)_경림가오지구_금광신갈(9.29)_영사교외5개교_23호선" xfId="1134"/>
    <cellStyle name="_3.육교구조계산서_덕성수량(신설)_인화-논현A수량수정_성북구보도교1_수량(성북천2)_경림가오지구_영사교외5개교" xfId="1135"/>
    <cellStyle name="_3.육교구조계산서_덕성수량(신설)_인화-논현A수량수정_성북구보도교1_수량(성북천2)_경림가오지구_영사교외5개교_23호선" xfId="1136"/>
    <cellStyle name="_3.육교구조계산서_덕성수량(신설)_인화-논현A수량수정_성북구보도교1_수량(성북천2)_금광신갈(9.29)" xfId="1137"/>
    <cellStyle name="_3.육교구조계산서_덕성수량(신설)_인화-논현A수량수정_성북구보도교1_수량(성북천2)_금광신갈(9.29)_82호선" xfId="1138"/>
    <cellStyle name="_3.육교구조계산서_덕성수량(신설)_인화-논현A수량수정_성북구보도교1_수량(성북천2)_금광신갈(9.29)_82호선(최종)" xfId="1139"/>
    <cellStyle name="_3.육교구조계산서_덕성수량(신설)_인화-논현A수량수정_성북구보도교1_수량(성북천2)_금광신갈(9.29)_82호선(최종)_23호선" xfId="1140"/>
    <cellStyle name="_3.육교구조계산서_덕성수량(신설)_인화-논현A수량수정_성북구보도교1_수량(성북천2)_금광신갈(9.29)_82호선_23호선" xfId="1141"/>
    <cellStyle name="_3.육교구조계산서_덕성수량(신설)_인화-논현A수량수정_성북구보도교1_수량(성북천2)_금광신갈(9.29)_98호선" xfId="1142"/>
    <cellStyle name="_3.육교구조계산서_덕성수량(신설)_인화-논현A수량수정_성북구보도교1_수량(성북천2)_금광신갈(9.29)_98호선_23호선" xfId="1143"/>
    <cellStyle name="_3.육교구조계산서_덕성수량(신설)_인화-논현A수량수정_성북구보도교1_수량(성북천2)_금광신갈(9.29)_영사교외5개교" xfId="1144"/>
    <cellStyle name="_3.육교구조계산서_덕성수량(신설)_인화-논현A수량수정_성북구보도교1_수량(성북천2)_금광신갈(9.29)_영사교외5개교_23호선" xfId="1145"/>
    <cellStyle name="_3.육교구조계산서_덕성수량(신설)_인화-논현A수량수정_성북구보도교1_수량(성북천2)_영사교외5개교" xfId="1146"/>
    <cellStyle name="_3.육교구조계산서_덕성수량(신설)_인화-논현A수량수정_성북구보도교1_수량(성북천2)_영사교외5개교_23호선" xfId="1147"/>
    <cellStyle name="_3.육교구조계산서_덕성수량(신설)_인화-논현A수량수정_성북구보도교1_안성기초수량(0214완료)" xfId="1148"/>
    <cellStyle name="_3.육교구조계산서_덕성수량(신설)_인화-논현A수량수정_성북구보도교1_안성기초수량(0214완료)_82호선" xfId="1149"/>
    <cellStyle name="_3.육교구조계산서_덕성수량(신설)_인화-논현A수량수정_성북구보도교1_안성기초수량(0214완료)_82호선(최종)" xfId="1150"/>
    <cellStyle name="_3.육교구조계산서_덕성수량(신설)_인화-논현A수량수정_성북구보도교1_안성기초수량(0214완료)_82호선(최종)_23호선" xfId="1151"/>
    <cellStyle name="_3.육교구조계산서_덕성수량(신설)_인화-논현A수량수정_성북구보도교1_안성기초수량(0214완료)_82호선_23호선" xfId="1152"/>
    <cellStyle name="_3.육교구조계산서_덕성수량(신설)_인화-논현A수량수정_성북구보도교1_안성기초수량(0214완료)_98호선" xfId="1153"/>
    <cellStyle name="_3.육교구조계산서_덕성수량(신설)_인화-논현A수량수정_성북구보도교1_안성기초수량(0214완료)_98호선_23호선" xfId="1154"/>
    <cellStyle name="_3.육교구조계산서_덕성수량(신설)_인화-논현A수량수정_성북구보도교1_안성기초수량(0214완료)_경림가오지구" xfId="1155"/>
    <cellStyle name="_3.육교구조계산서_덕성수량(신설)_인화-논현A수량수정_성북구보도교1_안성기초수량(0214완료)_경림가오지구_82호선" xfId="1156"/>
    <cellStyle name="_3.육교구조계산서_덕성수량(신설)_인화-논현A수량수정_성북구보도교1_안성기초수량(0214완료)_경림가오지구_82호선(최종)" xfId="1157"/>
    <cellStyle name="_3.육교구조계산서_덕성수량(신설)_인화-논현A수량수정_성북구보도교1_안성기초수량(0214완료)_경림가오지구_82호선(최종)_23호선" xfId="1158"/>
    <cellStyle name="_3.육교구조계산서_덕성수량(신설)_인화-논현A수량수정_성북구보도교1_안성기초수량(0214완료)_경림가오지구_82호선_23호선" xfId="1159"/>
    <cellStyle name="_3.육교구조계산서_덕성수량(신설)_인화-논현A수량수정_성북구보도교1_안성기초수량(0214완료)_경림가오지구_98호선" xfId="1160"/>
    <cellStyle name="_3.육교구조계산서_덕성수량(신설)_인화-논현A수량수정_성북구보도교1_안성기초수량(0214완료)_경림가오지구_98호선_23호선" xfId="1161"/>
    <cellStyle name="_3.육교구조계산서_덕성수량(신설)_인화-논현A수량수정_성북구보도교1_안성기초수량(0214완료)_경림가오지구_경림가오지구" xfId="1162"/>
    <cellStyle name="_3.육교구조계산서_덕성수량(신설)_인화-논현A수량수정_성북구보도교1_안성기초수량(0214완료)_경림가오지구_경림가오지구_82호선" xfId="1163"/>
    <cellStyle name="_3.육교구조계산서_덕성수량(신설)_인화-논현A수량수정_성북구보도교1_안성기초수량(0214완료)_경림가오지구_경림가오지구_82호선(최종)" xfId="1164"/>
    <cellStyle name="_3.육교구조계산서_덕성수량(신설)_인화-논현A수량수정_성북구보도교1_안성기초수량(0214완료)_경림가오지구_경림가오지구_82호선(최종)_23호선" xfId="1165"/>
    <cellStyle name="_3.육교구조계산서_덕성수량(신설)_인화-논현A수량수정_성북구보도교1_안성기초수량(0214완료)_경림가오지구_경림가오지구_82호선_23호선" xfId="1166"/>
    <cellStyle name="_3.육교구조계산서_덕성수량(신설)_인화-논현A수량수정_성북구보도교1_안성기초수량(0214완료)_경림가오지구_경림가오지구_98호선" xfId="1167"/>
    <cellStyle name="_3.육교구조계산서_덕성수량(신설)_인화-논현A수량수정_성북구보도교1_안성기초수량(0214완료)_경림가오지구_경림가오지구_98호선_23호선" xfId="1168"/>
    <cellStyle name="_3.육교구조계산서_덕성수량(신설)_인화-논현A수량수정_성북구보도교1_안성기초수량(0214완료)_경림가오지구_경림가오지구_금광신갈(9.29)" xfId="1169"/>
    <cellStyle name="_3.육교구조계산서_덕성수량(신설)_인화-논현A수량수정_성북구보도교1_안성기초수량(0214완료)_경림가오지구_경림가오지구_금광신갈(9.29)_82호선" xfId="1170"/>
    <cellStyle name="_3.육교구조계산서_덕성수량(신설)_인화-논현A수량수정_성북구보도교1_안성기초수량(0214완료)_경림가오지구_경림가오지구_금광신갈(9.29)_82호선(최종)" xfId="1171"/>
    <cellStyle name="_3.육교구조계산서_덕성수량(신설)_인화-논현A수량수정_성북구보도교1_안성기초수량(0214완료)_경림가오지구_경림가오지구_금광신갈(9.29)_82호선(최종)_23호선" xfId="1172"/>
    <cellStyle name="_3.육교구조계산서_덕성수량(신설)_인화-논현A수량수정_성북구보도교1_안성기초수량(0214완료)_경림가오지구_경림가오지구_금광신갈(9.29)_82호선_23호선" xfId="1173"/>
    <cellStyle name="_3.육교구조계산서_덕성수량(신설)_인화-논현A수량수정_성북구보도교1_안성기초수량(0214완료)_경림가오지구_경림가오지구_금광신갈(9.29)_98호선" xfId="1174"/>
    <cellStyle name="_3.육교구조계산서_덕성수량(신설)_인화-논현A수량수정_성북구보도교1_안성기초수량(0214완료)_경림가오지구_경림가오지구_금광신갈(9.29)_98호선_23호선" xfId="1175"/>
    <cellStyle name="_3.육교구조계산서_덕성수량(신설)_인화-논현A수량수정_성북구보도교1_안성기초수량(0214완료)_경림가오지구_경림가오지구_금광신갈(9.29)_영사교외5개교" xfId="1176"/>
    <cellStyle name="_3.육교구조계산서_덕성수량(신설)_인화-논현A수량수정_성북구보도교1_안성기초수량(0214완료)_경림가오지구_경림가오지구_금광신갈(9.29)_영사교외5개교_23호선" xfId="1177"/>
    <cellStyle name="_3.육교구조계산서_덕성수량(신설)_인화-논현A수량수정_성북구보도교1_안성기초수량(0214완료)_경림가오지구_경림가오지구_영사교외5개교" xfId="1178"/>
    <cellStyle name="_3.육교구조계산서_덕성수량(신설)_인화-논현A수량수정_성북구보도교1_안성기초수량(0214완료)_경림가오지구_경림가오지구_영사교외5개교_23호선" xfId="1179"/>
    <cellStyle name="_3.육교구조계산서_덕성수량(신설)_인화-논현A수량수정_성북구보도교1_안성기초수량(0214완료)_경림가오지구_금광신갈(9.29)" xfId="1180"/>
    <cellStyle name="_3.육교구조계산서_덕성수량(신설)_인화-논현A수량수정_성북구보도교1_안성기초수량(0214완료)_경림가오지구_금광신갈(9.29)_82호선" xfId="1181"/>
    <cellStyle name="_3.육교구조계산서_덕성수량(신설)_인화-논현A수량수정_성북구보도교1_안성기초수량(0214완료)_경림가오지구_금광신갈(9.29)_82호선(최종)" xfId="1182"/>
    <cellStyle name="_3.육교구조계산서_덕성수량(신설)_인화-논현A수량수정_성북구보도교1_안성기초수량(0214완료)_경림가오지구_금광신갈(9.29)_82호선(최종)_23호선" xfId="1183"/>
    <cellStyle name="_3.육교구조계산서_덕성수량(신설)_인화-논현A수량수정_성북구보도교1_안성기초수량(0214완료)_경림가오지구_금광신갈(9.29)_82호선_23호선" xfId="1184"/>
    <cellStyle name="_3.육교구조계산서_덕성수량(신설)_인화-논현A수량수정_성북구보도교1_안성기초수량(0214완료)_경림가오지구_금광신갈(9.29)_98호선" xfId="1185"/>
    <cellStyle name="_3.육교구조계산서_덕성수량(신설)_인화-논현A수량수정_성북구보도교1_안성기초수량(0214완료)_경림가오지구_금광신갈(9.29)_98호선_23호선" xfId="1186"/>
    <cellStyle name="_3.육교구조계산서_덕성수량(신설)_인화-논현A수량수정_성북구보도교1_안성기초수량(0214완료)_경림가오지구_금광신갈(9.29)_영사교외5개교" xfId="1187"/>
    <cellStyle name="_3.육교구조계산서_덕성수량(신설)_인화-논현A수량수정_성북구보도교1_안성기초수량(0214완료)_경림가오지구_금광신갈(9.29)_영사교외5개교_23호선" xfId="1188"/>
    <cellStyle name="_3.육교구조계산서_덕성수량(신설)_인화-논현A수량수정_성북구보도교1_안성기초수량(0214완료)_경림가오지구_영사교외5개교" xfId="1189"/>
    <cellStyle name="_3.육교구조계산서_덕성수량(신설)_인화-논현A수량수정_성북구보도교1_안성기초수량(0214완료)_경림가오지구_영사교외5개교_23호선" xfId="1190"/>
    <cellStyle name="_3.육교구조계산서_덕성수량(신설)_인화-논현A수량수정_성북구보도교1_안성기초수량(0214완료)_금광신갈(9.29)" xfId="1191"/>
    <cellStyle name="_3.육교구조계산서_덕성수량(신설)_인화-논현A수량수정_성북구보도교1_안성기초수량(0214완료)_금광신갈(9.29)_82호선" xfId="1192"/>
    <cellStyle name="_3.육교구조계산서_덕성수량(신설)_인화-논현A수량수정_성북구보도교1_안성기초수량(0214완료)_금광신갈(9.29)_82호선(최종)" xfId="1193"/>
    <cellStyle name="_3.육교구조계산서_덕성수량(신설)_인화-논현A수량수정_성북구보도교1_안성기초수량(0214완료)_금광신갈(9.29)_82호선(최종)_23호선" xfId="1194"/>
    <cellStyle name="_3.육교구조계산서_덕성수량(신설)_인화-논현A수량수정_성북구보도교1_안성기초수량(0214완료)_금광신갈(9.29)_82호선_23호선" xfId="1195"/>
    <cellStyle name="_3.육교구조계산서_덕성수량(신설)_인화-논현A수량수정_성북구보도교1_안성기초수량(0214완료)_금광신갈(9.29)_98호선" xfId="1196"/>
    <cellStyle name="_3.육교구조계산서_덕성수량(신설)_인화-논현A수량수정_성북구보도교1_안성기초수량(0214완료)_금광신갈(9.29)_98호선_23호선" xfId="1197"/>
    <cellStyle name="_3.육교구조계산서_덕성수량(신설)_인화-논현A수량수정_성북구보도교1_안성기초수량(0214완료)_금광신갈(9.29)_영사교외5개교" xfId="1198"/>
    <cellStyle name="_3.육교구조계산서_덕성수량(신설)_인화-논현A수량수정_성북구보도교1_안성기초수량(0214완료)_금광신갈(9.29)_영사교외5개교_23호선" xfId="1199"/>
    <cellStyle name="_3.육교구조계산서_덕성수량(신설)_인화-논현A수량수정_성북구보도교1_안성기초수량(0214완료)_영사교외5개교" xfId="1200"/>
    <cellStyle name="_3.육교구조계산서_덕성수량(신설)_인화-논현A수량수정_성북구보도교1_안성기초수량(0214완료)_영사교외5개교_23호선" xfId="1201"/>
    <cellStyle name="_3.육교구조계산서_덕성수량(신설)_인화-논현A수량수정_성북구보도교1_영사교외5개교" xfId="1202"/>
    <cellStyle name="_3.육교구조계산서_덕성수량(신설)_인화-논현A수량수정_성북구보도교1_영사교외5개교_23호선" xfId="1203"/>
    <cellStyle name="_3.육교구조계산서_덕성수량(신설)_인화-논현A수량수정_안성공도(하부공)수량" xfId="1204"/>
    <cellStyle name="_3.육교구조계산서_덕성수량(신설)_인화-논현A수량수정_안성공도(하부공)수량_82호선" xfId="1205"/>
    <cellStyle name="_3.육교구조계산서_덕성수량(신설)_인화-논현A수량수정_안성공도(하부공)수량_82호선(최종)" xfId="1206"/>
    <cellStyle name="_3.육교구조계산서_덕성수량(신설)_인화-논현A수량수정_안성공도(하부공)수량_82호선(최종)_23호선" xfId="1207"/>
    <cellStyle name="_3.육교구조계산서_덕성수량(신설)_인화-논현A수량수정_안성공도(하부공)수량_82호선_23호선" xfId="1208"/>
    <cellStyle name="_3.육교구조계산서_덕성수량(신설)_인화-논현A수량수정_안성공도(하부공)수량_98호선" xfId="1209"/>
    <cellStyle name="_3.육교구조계산서_덕성수량(신설)_인화-논현A수량수정_안성공도(하부공)수량_98호선_23호선" xfId="1210"/>
    <cellStyle name="_3.육교구조계산서_덕성수량(신설)_인화-논현A수량수정_안성공도(하부공)수량_경림가오지구" xfId="1211"/>
    <cellStyle name="_3.육교구조계산서_덕성수량(신설)_인화-논현A수량수정_안성공도(하부공)수량_경림가오지구_82호선" xfId="1212"/>
    <cellStyle name="_3.육교구조계산서_덕성수량(신설)_인화-논현A수량수정_안성공도(하부공)수량_경림가오지구_82호선(최종)" xfId="1213"/>
    <cellStyle name="_3.육교구조계산서_덕성수량(신설)_인화-논현A수량수정_안성공도(하부공)수량_경림가오지구_82호선(최종)_23호선" xfId="1214"/>
    <cellStyle name="_3.육교구조계산서_덕성수량(신설)_인화-논현A수량수정_안성공도(하부공)수량_경림가오지구_82호선_23호선" xfId="1215"/>
    <cellStyle name="_3.육교구조계산서_덕성수량(신설)_인화-논현A수량수정_안성공도(하부공)수량_경림가오지구_98호선" xfId="1216"/>
    <cellStyle name="_3.육교구조계산서_덕성수량(신설)_인화-논현A수량수정_안성공도(하부공)수량_경림가오지구_98호선_23호선" xfId="1217"/>
    <cellStyle name="_3.육교구조계산서_덕성수량(신설)_인화-논현A수량수정_안성공도(하부공)수량_경림가오지구_금광신갈(9.29)" xfId="1218"/>
    <cellStyle name="_3.육교구조계산서_덕성수량(신설)_인화-논현A수량수정_안성공도(하부공)수량_경림가오지구_금광신갈(9.29)_82호선" xfId="1219"/>
    <cellStyle name="_3.육교구조계산서_덕성수량(신설)_인화-논현A수량수정_안성공도(하부공)수량_경림가오지구_금광신갈(9.29)_82호선(최종)" xfId="1220"/>
    <cellStyle name="_3.육교구조계산서_덕성수량(신설)_인화-논현A수량수정_안성공도(하부공)수량_경림가오지구_금광신갈(9.29)_82호선(최종)_23호선" xfId="1221"/>
    <cellStyle name="_3.육교구조계산서_덕성수량(신설)_인화-논현A수량수정_안성공도(하부공)수량_경림가오지구_금광신갈(9.29)_82호선_23호선" xfId="1222"/>
    <cellStyle name="_3.육교구조계산서_덕성수량(신설)_인화-논현A수량수정_안성공도(하부공)수량_경림가오지구_금광신갈(9.29)_98호선" xfId="1223"/>
    <cellStyle name="_3.육교구조계산서_덕성수량(신설)_인화-논현A수량수정_안성공도(하부공)수량_경림가오지구_금광신갈(9.29)_98호선_23호선" xfId="1224"/>
    <cellStyle name="_3.육교구조계산서_덕성수량(신설)_인화-논현A수량수정_안성공도(하부공)수량_경림가오지구_금광신갈(9.29)_영사교외5개교" xfId="1225"/>
    <cellStyle name="_3.육교구조계산서_덕성수량(신설)_인화-논현A수량수정_안성공도(하부공)수량_경림가오지구_금광신갈(9.29)_영사교외5개교_23호선" xfId="1226"/>
    <cellStyle name="_3.육교구조계산서_덕성수량(신설)_인화-논현A수량수정_안성공도(하부공)수량_경림가오지구_영사교외5개교" xfId="1227"/>
    <cellStyle name="_3.육교구조계산서_덕성수량(신설)_인화-논현A수량수정_안성공도(하부공)수량_경림가오지구_영사교외5개교_23호선" xfId="1228"/>
    <cellStyle name="_3.육교구조계산서_덕성수량(신설)_인화-논현A수량수정_안성공도(하부공)수량_금광신갈(9.29)" xfId="1229"/>
    <cellStyle name="_3.육교구조계산서_덕성수량(신설)_인화-논현A수량수정_안성공도(하부공)수량_금광신갈(9.29)_82호선" xfId="1230"/>
    <cellStyle name="_3.육교구조계산서_덕성수량(신설)_인화-논현A수량수정_안성공도(하부공)수량_금광신갈(9.29)_82호선(최종)" xfId="1231"/>
    <cellStyle name="_3.육교구조계산서_덕성수량(신설)_인화-논현A수량수정_안성공도(하부공)수량_금광신갈(9.29)_82호선(최종)_23호선" xfId="1232"/>
    <cellStyle name="_3.육교구조계산서_덕성수량(신설)_인화-논현A수량수정_안성공도(하부공)수량_금광신갈(9.29)_82호선_23호선" xfId="1233"/>
    <cellStyle name="_3.육교구조계산서_덕성수량(신설)_인화-논현A수량수정_안성공도(하부공)수량_금광신갈(9.29)_98호선" xfId="1234"/>
    <cellStyle name="_3.육교구조계산서_덕성수량(신설)_인화-논현A수량수정_안성공도(하부공)수량_금광신갈(9.29)_98호선_23호선" xfId="1235"/>
    <cellStyle name="_3.육교구조계산서_덕성수량(신설)_인화-논현A수량수정_안성공도(하부공)수량_금광신갈(9.29)_영사교외5개교" xfId="1236"/>
    <cellStyle name="_3.육교구조계산서_덕성수량(신설)_인화-논현A수량수정_안성공도(하부공)수량_금광신갈(9.29)_영사교외5개교_23호선" xfId="1237"/>
    <cellStyle name="_3.육교구조계산서_덕성수량(신설)_인화-논현A수량수정_안성공도(하부공)수량_안성기초수량(0214완료)" xfId="1238"/>
    <cellStyle name="_3.육교구조계산서_덕성수량(신설)_인화-논현A수량수정_안성공도(하부공)수량_안성기초수량(0214완료)_82호선" xfId="1239"/>
    <cellStyle name="_3.육교구조계산서_덕성수량(신설)_인화-논현A수량수정_안성공도(하부공)수량_안성기초수량(0214완료)_82호선(최종)" xfId="1240"/>
    <cellStyle name="_3.육교구조계산서_덕성수량(신설)_인화-논현A수량수정_안성공도(하부공)수량_안성기초수량(0214완료)_82호선(최종)_23호선" xfId="1241"/>
    <cellStyle name="_3.육교구조계산서_덕성수량(신설)_인화-논현A수량수정_안성공도(하부공)수량_안성기초수량(0214완료)_82호선_23호선" xfId="1242"/>
    <cellStyle name="_3.육교구조계산서_덕성수량(신설)_인화-논현A수량수정_안성공도(하부공)수량_안성기초수량(0214완료)_98호선" xfId="1243"/>
    <cellStyle name="_3.육교구조계산서_덕성수량(신설)_인화-논현A수량수정_안성공도(하부공)수량_안성기초수량(0214완료)_98호선_23호선" xfId="1244"/>
    <cellStyle name="_3.육교구조계산서_덕성수량(신설)_인화-논현A수량수정_안성공도(하부공)수량_안성기초수량(0214완료)_경림가오지구" xfId="1245"/>
    <cellStyle name="_3.육교구조계산서_덕성수량(신설)_인화-논현A수량수정_안성공도(하부공)수량_안성기초수량(0214완료)_경림가오지구_82호선" xfId="1246"/>
    <cellStyle name="_3.육교구조계산서_덕성수량(신설)_인화-논현A수량수정_안성공도(하부공)수량_안성기초수량(0214완료)_경림가오지구_82호선(최종)" xfId="1247"/>
    <cellStyle name="_3.육교구조계산서_덕성수량(신설)_인화-논현A수량수정_안성공도(하부공)수량_안성기초수량(0214완료)_경림가오지구_82호선(최종)_23호선" xfId="1248"/>
    <cellStyle name="_3.육교구조계산서_덕성수량(신설)_인화-논현A수량수정_안성공도(하부공)수량_안성기초수량(0214완료)_경림가오지구_82호선_23호선" xfId="1249"/>
    <cellStyle name="_3.육교구조계산서_덕성수량(신설)_인화-논현A수량수정_안성공도(하부공)수량_안성기초수량(0214완료)_경림가오지구_98호선" xfId="1250"/>
    <cellStyle name="_3.육교구조계산서_덕성수량(신설)_인화-논현A수량수정_안성공도(하부공)수량_안성기초수량(0214완료)_경림가오지구_98호선_23호선" xfId="1251"/>
    <cellStyle name="_3.육교구조계산서_덕성수량(신설)_인화-논현A수량수정_안성공도(하부공)수량_안성기초수량(0214완료)_경림가오지구_경림가오지구" xfId="1252"/>
    <cellStyle name="_3.육교구조계산서_덕성수량(신설)_인화-논현A수량수정_안성공도(하부공)수량_안성기초수량(0214완료)_경림가오지구_경림가오지구_82호선" xfId="1253"/>
    <cellStyle name="_3.육교구조계산서_덕성수량(신설)_인화-논현A수량수정_안성공도(하부공)수량_안성기초수량(0214완료)_경림가오지구_경림가오지구_82호선(최종)" xfId="1254"/>
    <cellStyle name="_3.육교구조계산서_덕성수량(신설)_인화-논현A수량수정_안성공도(하부공)수량_안성기초수량(0214완료)_경림가오지구_경림가오지구_82호선(최종)_23호선" xfId="1255"/>
    <cellStyle name="_3.육교구조계산서_덕성수량(신설)_인화-논현A수량수정_안성공도(하부공)수량_안성기초수량(0214완료)_경림가오지구_경림가오지구_82호선_23호선" xfId="1256"/>
    <cellStyle name="_3.육교구조계산서_덕성수량(신설)_인화-논현A수량수정_안성공도(하부공)수량_안성기초수량(0214완료)_경림가오지구_경림가오지구_98호선" xfId="1257"/>
    <cellStyle name="_3.육교구조계산서_덕성수량(신설)_인화-논현A수량수정_안성공도(하부공)수량_안성기초수량(0214완료)_경림가오지구_경림가오지구_98호선_23호선" xfId="1258"/>
    <cellStyle name="_3.육교구조계산서_덕성수량(신설)_인화-논현A수량수정_안성공도(하부공)수량_안성기초수량(0214완료)_경림가오지구_경림가오지구_금광신갈(9.29)" xfId="1259"/>
    <cellStyle name="_3.육교구조계산서_덕성수량(신설)_인화-논현A수량수정_안성공도(하부공)수량_안성기초수량(0214완료)_경림가오지구_경림가오지구_금광신갈(9.29)_82호선" xfId="1260"/>
    <cellStyle name="_3.육교구조계산서_덕성수량(신설)_인화-논현A수량수정_안성공도(하부공)수량_안성기초수량(0214완료)_경림가오지구_경림가오지구_금광신갈(9.29)_82호선(최종)" xfId="1261"/>
    <cellStyle name="_3.육교구조계산서_덕성수량(신설)_인화-논현A수량수정_안성공도(하부공)수량_안성기초수량(0214완료)_경림가오지구_경림가오지구_금광신갈(9.29)_82호선(최종)_23호선" xfId="1262"/>
    <cellStyle name="_3.육교구조계산서_덕성수량(신설)_인화-논현A수량수정_안성공도(하부공)수량_안성기초수량(0214완료)_경림가오지구_경림가오지구_금광신갈(9.29)_82호선_23호선" xfId="1263"/>
    <cellStyle name="_3.육교구조계산서_덕성수량(신설)_인화-논현A수량수정_안성공도(하부공)수량_안성기초수량(0214완료)_경림가오지구_경림가오지구_금광신갈(9.29)_98호선" xfId="1264"/>
    <cellStyle name="_3.육교구조계산서_덕성수량(신설)_인화-논현A수량수정_안성공도(하부공)수량_안성기초수량(0214완료)_경림가오지구_경림가오지구_금광신갈(9.29)_98호선_23호선" xfId="1265"/>
    <cellStyle name="_3.육교구조계산서_덕성수량(신설)_인화-논현A수량수정_안성공도(하부공)수량_안성기초수량(0214완료)_경림가오지구_경림가오지구_금광신갈(9.29)_영사교외5개교" xfId="1266"/>
    <cellStyle name="_3.육교구조계산서_덕성수량(신설)_인화-논현A수량수정_안성공도(하부공)수량_안성기초수량(0214완료)_경림가오지구_경림가오지구_금광신갈(9.29)_영사교외5개교_23호선" xfId="1267"/>
    <cellStyle name="_3.육교구조계산서_덕성수량(신설)_인화-논현A수량수정_안성공도(하부공)수량_안성기초수량(0214완료)_경림가오지구_경림가오지구_영사교외5개교" xfId="1268"/>
    <cellStyle name="_3.육교구조계산서_덕성수량(신설)_인화-논현A수량수정_안성공도(하부공)수량_안성기초수량(0214완료)_경림가오지구_경림가오지구_영사교외5개교_23호선" xfId="1269"/>
    <cellStyle name="_3.육교구조계산서_덕성수량(신설)_인화-논현A수량수정_안성공도(하부공)수량_안성기초수량(0214완료)_경림가오지구_금광신갈(9.29)" xfId="1270"/>
    <cellStyle name="_3.육교구조계산서_덕성수량(신설)_인화-논현A수량수정_안성공도(하부공)수량_안성기초수량(0214완료)_경림가오지구_금광신갈(9.29)_82호선" xfId="1271"/>
    <cellStyle name="_3.육교구조계산서_덕성수량(신설)_인화-논현A수량수정_안성공도(하부공)수량_안성기초수량(0214완료)_경림가오지구_금광신갈(9.29)_82호선(최종)" xfId="1272"/>
    <cellStyle name="_3.육교구조계산서_덕성수량(신설)_인화-논현A수량수정_안성공도(하부공)수량_안성기초수량(0214완료)_경림가오지구_금광신갈(9.29)_82호선(최종)_23호선" xfId="1273"/>
    <cellStyle name="_3.육교구조계산서_덕성수량(신설)_인화-논현A수량수정_안성공도(하부공)수량_안성기초수량(0214완료)_경림가오지구_금광신갈(9.29)_82호선_23호선" xfId="1274"/>
    <cellStyle name="_3.육교구조계산서_덕성수량(신설)_인화-논현A수량수정_안성공도(하부공)수량_안성기초수량(0214완료)_경림가오지구_금광신갈(9.29)_98호선" xfId="1275"/>
    <cellStyle name="_3.육교구조계산서_덕성수량(신설)_인화-논현A수량수정_안성공도(하부공)수량_안성기초수량(0214완료)_경림가오지구_금광신갈(9.29)_98호선_23호선" xfId="1276"/>
    <cellStyle name="_3.육교구조계산서_덕성수량(신설)_인화-논현A수량수정_안성공도(하부공)수량_안성기초수량(0214완료)_경림가오지구_금광신갈(9.29)_영사교외5개교" xfId="1277"/>
    <cellStyle name="_3.육교구조계산서_덕성수량(신설)_인화-논현A수량수정_안성공도(하부공)수량_안성기초수량(0214완료)_경림가오지구_금광신갈(9.29)_영사교외5개교_23호선" xfId="1278"/>
    <cellStyle name="_3.육교구조계산서_덕성수량(신설)_인화-논현A수량수정_안성공도(하부공)수량_안성기초수량(0214완료)_경림가오지구_영사교외5개교" xfId="1279"/>
    <cellStyle name="_3.육교구조계산서_덕성수량(신설)_인화-논현A수량수정_안성공도(하부공)수량_안성기초수량(0214완료)_경림가오지구_영사교외5개교_23호선" xfId="1280"/>
    <cellStyle name="_3.육교구조계산서_덕성수량(신설)_인화-논현A수량수정_안성공도(하부공)수량_안성기초수량(0214완료)_금광신갈(9.29)" xfId="1281"/>
    <cellStyle name="_3.육교구조계산서_덕성수량(신설)_인화-논현A수량수정_안성공도(하부공)수량_안성기초수량(0214완료)_금광신갈(9.29)_82호선" xfId="1282"/>
    <cellStyle name="_3.육교구조계산서_덕성수량(신설)_인화-논현A수량수정_안성공도(하부공)수량_안성기초수량(0214완료)_금광신갈(9.29)_82호선(최종)" xfId="1283"/>
    <cellStyle name="_3.육교구조계산서_덕성수량(신설)_인화-논현A수량수정_안성공도(하부공)수량_안성기초수량(0214완료)_금광신갈(9.29)_82호선(최종)_23호선" xfId="1284"/>
    <cellStyle name="_3.육교구조계산서_덕성수량(신설)_인화-논현A수량수정_안성공도(하부공)수량_안성기초수량(0214완료)_금광신갈(9.29)_82호선_23호선" xfId="1285"/>
    <cellStyle name="_3.육교구조계산서_덕성수량(신설)_인화-논현A수량수정_안성공도(하부공)수량_안성기초수량(0214완료)_금광신갈(9.29)_98호선" xfId="1286"/>
    <cellStyle name="_3.육교구조계산서_덕성수량(신설)_인화-논현A수량수정_안성공도(하부공)수량_안성기초수량(0214완료)_금광신갈(9.29)_98호선_23호선" xfId="1287"/>
    <cellStyle name="_3.육교구조계산서_덕성수량(신설)_인화-논현A수량수정_안성공도(하부공)수량_안성기초수량(0214완료)_금광신갈(9.29)_영사교외5개교" xfId="1288"/>
    <cellStyle name="_3.육교구조계산서_덕성수량(신설)_인화-논현A수량수정_안성공도(하부공)수량_안성기초수량(0214완료)_금광신갈(9.29)_영사교외5개교_23호선" xfId="1289"/>
    <cellStyle name="_3.육교구조계산서_덕성수량(신설)_인화-논현A수량수정_안성공도(하부공)수량_안성기초수량(0214완료)_영사교외5개교" xfId="1290"/>
    <cellStyle name="_3.육교구조계산서_덕성수량(신설)_인화-논현A수량수정_안성공도(하부공)수량_안성기초수량(0214완료)_영사교외5개교_23호선" xfId="1291"/>
    <cellStyle name="_3.육교구조계산서_덕성수량(신설)_인화-논현A수량수정_안성공도(하부공)수량_영사교외5개교" xfId="1292"/>
    <cellStyle name="_3.육교구조계산서_덕성수량(신설)_인화-논현A수량수정_안성공도(하부공)수량_영사교외5개교_23호선" xfId="1293"/>
    <cellStyle name="_3.육교구조계산서_덕성수량(신설)_인화-논현A수량수정_안성공도-기초수량" xfId="1294"/>
    <cellStyle name="_3.육교구조계산서_덕성수량(신설)_인화-논현A수량수정_안성공도-기초수량_82호선" xfId="1295"/>
    <cellStyle name="_3.육교구조계산서_덕성수량(신설)_인화-논현A수량수정_안성공도-기초수량_82호선(최종)" xfId="1296"/>
    <cellStyle name="_3.육교구조계산서_덕성수량(신설)_인화-논현A수량수정_안성공도-기초수량_82호선(최종)_23호선" xfId="1297"/>
    <cellStyle name="_3.육교구조계산서_덕성수량(신설)_인화-논현A수량수정_안성공도-기초수량_82호선_23호선" xfId="1298"/>
    <cellStyle name="_3.육교구조계산서_덕성수량(신설)_인화-논현A수량수정_안성공도-기초수량_98호선" xfId="1299"/>
    <cellStyle name="_3.육교구조계산서_덕성수량(신설)_인화-논현A수량수정_안성공도-기초수량_98호선_23호선" xfId="1300"/>
    <cellStyle name="_3.육교구조계산서_덕성수량(신설)_인화-논현A수량수정_안성공도-기초수량_경림가오지구" xfId="1301"/>
    <cellStyle name="_3.육교구조계산서_덕성수량(신설)_인화-논현A수량수정_안성공도-기초수량_경림가오지구_82호선" xfId="1302"/>
    <cellStyle name="_3.육교구조계산서_덕성수량(신설)_인화-논현A수량수정_안성공도-기초수량_경림가오지구_82호선(최종)" xfId="1303"/>
    <cellStyle name="_3.육교구조계산서_덕성수량(신설)_인화-논현A수량수정_안성공도-기초수량_경림가오지구_82호선(최종)_23호선" xfId="1304"/>
    <cellStyle name="_3.육교구조계산서_덕성수량(신설)_인화-논현A수량수정_안성공도-기초수량_경림가오지구_82호선_23호선" xfId="1305"/>
    <cellStyle name="_3.육교구조계산서_덕성수량(신설)_인화-논현A수량수정_안성공도-기초수량_경림가오지구_98호선" xfId="1306"/>
    <cellStyle name="_3.육교구조계산서_덕성수량(신설)_인화-논현A수량수정_안성공도-기초수량_경림가오지구_98호선_23호선" xfId="1307"/>
    <cellStyle name="_3.육교구조계산서_덕성수량(신설)_인화-논현A수량수정_안성공도-기초수량_경림가오지구_금광신갈(9.29)" xfId="1308"/>
    <cellStyle name="_3.육교구조계산서_덕성수량(신설)_인화-논현A수량수정_안성공도-기초수량_경림가오지구_금광신갈(9.29)_82호선" xfId="1309"/>
    <cellStyle name="_3.육교구조계산서_덕성수량(신설)_인화-논현A수량수정_안성공도-기초수량_경림가오지구_금광신갈(9.29)_82호선(최종)" xfId="1310"/>
    <cellStyle name="_3.육교구조계산서_덕성수량(신설)_인화-논현A수량수정_안성공도-기초수량_경림가오지구_금광신갈(9.29)_82호선(최종)_23호선" xfId="1311"/>
    <cellStyle name="_3.육교구조계산서_덕성수량(신설)_인화-논현A수량수정_안성공도-기초수량_경림가오지구_금광신갈(9.29)_82호선_23호선" xfId="1312"/>
    <cellStyle name="_3.육교구조계산서_덕성수량(신설)_인화-논현A수량수정_안성공도-기초수량_경림가오지구_금광신갈(9.29)_98호선" xfId="1313"/>
    <cellStyle name="_3.육교구조계산서_덕성수량(신설)_인화-논현A수량수정_안성공도-기초수량_경림가오지구_금광신갈(9.29)_98호선_23호선" xfId="1314"/>
    <cellStyle name="_3.육교구조계산서_덕성수량(신설)_인화-논현A수량수정_안성공도-기초수량_경림가오지구_금광신갈(9.29)_영사교외5개교" xfId="1315"/>
    <cellStyle name="_3.육교구조계산서_덕성수량(신설)_인화-논현A수량수정_안성공도-기초수량_경림가오지구_금광신갈(9.29)_영사교외5개교_23호선" xfId="1316"/>
    <cellStyle name="_3.육교구조계산서_덕성수량(신설)_인화-논현A수량수정_안성공도-기초수량_경림가오지구_영사교외5개교" xfId="1317"/>
    <cellStyle name="_3.육교구조계산서_덕성수량(신설)_인화-논현A수량수정_안성공도-기초수량_경림가오지구_영사교외5개교_23호선" xfId="1318"/>
    <cellStyle name="_3.육교구조계산서_덕성수량(신설)_인화-논현A수량수정_안성공도-기초수량_금광신갈(9.29)" xfId="1319"/>
    <cellStyle name="_3.육교구조계산서_덕성수량(신설)_인화-논현A수량수정_안성공도-기초수량_금광신갈(9.29)_82호선" xfId="1320"/>
    <cellStyle name="_3.육교구조계산서_덕성수량(신설)_인화-논현A수량수정_안성공도-기초수량_금광신갈(9.29)_82호선(최종)" xfId="1321"/>
    <cellStyle name="_3.육교구조계산서_덕성수량(신설)_인화-논현A수량수정_안성공도-기초수량_금광신갈(9.29)_82호선(최종)_23호선" xfId="1322"/>
    <cellStyle name="_3.육교구조계산서_덕성수량(신설)_인화-논현A수량수정_안성공도-기초수량_금광신갈(9.29)_82호선_23호선" xfId="1323"/>
    <cellStyle name="_3.육교구조계산서_덕성수량(신설)_인화-논현A수량수정_안성공도-기초수량_금광신갈(9.29)_98호선" xfId="1324"/>
    <cellStyle name="_3.육교구조계산서_덕성수량(신설)_인화-논현A수량수정_안성공도-기초수량_금광신갈(9.29)_98호선_23호선" xfId="1325"/>
    <cellStyle name="_3.육교구조계산서_덕성수량(신설)_인화-논현A수량수정_안성공도-기초수량_금광신갈(9.29)_영사교외5개교" xfId="1326"/>
    <cellStyle name="_3.육교구조계산서_덕성수량(신설)_인화-논현A수량수정_안성공도-기초수량_금광신갈(9.29)_영사교외5개교_23호선" xfId="1327"/>
    <cellStyle name="_3.육교구조계산서_덕성수량(신설)_인화-논현A수량수정_안성공도-기초수량_영사교외5개교" xfId="1328"/>
    <cellStyle name="_3.육교구조계산서_덕성수량(신설)_인화-논현A수량수정_안성공도-기초수량_영사교외5개교_23호선" xfId="1329"/>
    <cellStyle name="_3.육교구조계산서_덕성수량(신설)_인화-논현A수량수정_영사교외5개교" xfId="1330"/>
    <cellStyle name="_3.육교구조계산서_덕성수량(신설)_인화-논현A수량수정_영사교외5개교_23호선" xfId="1331"/>
    <cellStyle name="_3.육교구조계산서_덕성수량(신설)_인화-논현B수량수정" xfId="1332"/>
    <cellStyle name="_3.육교구조계산서_덕성수량(신설)_인화-논현B수량수정_82호선" xfId="1333"/>
    <cellStyle name="_3.육교구조계산서_덕성수량(신설)_인화-논현B수량수정_82호선(최종)" xfId="1334"/>
    <cellStyle name="_3.육교구조계산서_덕성수량(신설)_인화-논현B수량수정_82호선(최종)_23호선" xfId="1335"/>
    <cellStyle name="_3.육교구조계산서_덕성수량(신설)_인화-논현B수량수정_82호선_23호선" xfId="1336"/>
    <cellStyle name="_3.육교구조계산서_덕성수량(신설)_인화-논현B수량수정_98호선" xfId="1337"/>
    <cellStyle name="_3.육교구조계산서_덕성수량(신설)_인화-논현B수량수정_98호선_23호선" xfId="1338"/>
    <cellStyle name="_3.육교구조계산서_덕성수량(신설)_인화-논현B수량수정_금광신갈(9.29)" xfId="1339"/>
    <cellStyle name="_3.육교구조계산서_덕성수량(신설)_인화-논현B수량수정_금광신갈(9.29)_82호선" xfId="1340"/>
    <cellStyle name="_3.육교구조계산서_덕성수량(신설)_인화-논현B수량수정_금광신갈(9.29)_82호선(최종)" xfId="1341"/>
    <cellStyle name="_3.육교구조계산서_덕성수량(신설)_인화-논현B수량수정_금광신갈(9.29)_82호선(최종)_23호선" xfId="1342"/>
    <cellStyle name="_3.육교구조계산서_덕성수량(신설)_인화-논현B수량수정_금광신갈(9.29)_82호선_23호선" xfId="1343"/>
    <cellStyle name="_3.육교구조계산서_덕성수량(신설)_인화-논현B수량수정_금광신갈(9.29)_98호선" xfId="1344"/>
    <cellStyle name="_3.육교구조계산서_덕성수량(신설)_인화-논현B수량수정_금광신갈(9.29)_98호선_23호선" xfId="1345"/>
    <cellStyle name="_3.육교구조계산서_덕성수량(신설)_인화-논현B수량수정_금광신갈(9.29)_영사교외5개교" xfId="1346"/>
    <cellStyle name="_3.육교구조계산서_덕성수량(신설)_인화-논현B수량수정_금광신갈(9.29)_영사교외5개교_23호선" xfId="1347"/>
    <cellStyle name="_3.육교구조계산서_덕성수량(신설)_인화-논현B수량수정_여수신기보도수량(신규)" xfId="1348"/>
    <cellStyle name="_3.육교구조계산서_덕성수량(신설)_인화-논현B수량수정_여수신기보도수량(신규)_82호선" xfId="1349"/>
    <cellStyle name="_3.육교구조계산서_덕성수량(신설)_인화-논현B수량수정_여수신기보도수량(신규)_82호선(최종)" xfId="1350"/>
    <cellStyle name="_3.육교구조계산서_덕성수량(신설)_인화-논현B수량수정_여수신기보도수량(신규)_82호선(최종)_23호선" xfId="1351"/>
    <cellStyle name="_3.육교구조계산서_덕성수량(신설)_인화-논현B수량수정_여수신기보도수량(신규)_82호선_23호선" xfId="1352"/>
    <cellStyle name="_3.육교구조계산서_덕성수량(신설)_인화-논현B수량수정_여수신기보도수량(신규)_98호선" xfId="1353"/>
    <cellStyle name="_3.육교구조계산서_덕성수량(신설)_인화-논현B수량수정_여수신기보도수량(신규)_98호선_23호선" xfId="1354"/>
    <cellStyle name="_3.육교구조계산서_덕성수량(신설)_인화-논현B수량수정_여수신기보도수량(신규)_금광신갈(8.22)" xfId="1355"/>
    <cellStyle name="_3.육교구조계산서_덕성수량(신설)_인화-논현B수량수정_여수신기보도수량(신규)_금광신갈(8.22)_82호선" xfId="1356"/>
    <cellStyle name="_3.육교구조계산서_덕성수량(신설)_인화-논현B수량수정_여수신기보도수량(신규)_금광신갈(8.22)_82호선(최종)" xfId="1357"/>
    <cellStyle name="_3.육교구조계산서_덕성수량(신설)_인화-논현B수량수정_여수신기보도수량(신규)_금광신갈(8.22)_82호선(최종)_23호선" xfId="1358"/>
    <cellStyle name="_3.육교구조계산서_덕성수량(신설)_인화-논현B수량수정_여수신기보도수량(신규)_금광신갈(8.22)_82호선_23호선" xfId="1359"/>
    <cellStyle name="_3.육교구조계산서_덕성수량(신설)_인화-논현B수량수정_여수신기보도수량(신규)_금광신갈(8.22)_98호선" xfId="1360"/>
    <cellStyle name="_3.육교구조계산서_덕성수량(신설)_인화-논현B수량수정_여수신기보도수량(신규)_금광신갈(8.22)_98호선_23호선" xfId="1361"/>
    <cellStyle name="_3.육교구조계산서_덕성수량(신설)_인화-논현B수량수정_여수신기보도수량(신규)_금광신갈(8.22)_금광신갈(9.29)" xfId="1362"/>
    <cellStyle name="_3.육교구조계산서_덕성수량(신설)_인화-논현B수량수정_여수신기보도수량(신규)_금광신갈(8.22)_금광신갈(9.29)_82호선" xfId="1363"/>
    <cellStyle name="_3.육교구조계산서_덕성수량(신설)_인화-논현B수량수정_여수신기보도수량(신규)_금광신갈(8.22)_금광신갈(9.29)_82호선(최종)" xfId="1364"/>
    <cellStyle name="_3.육교구조계산서_덕성수량(신설)_인화-논현B수량수정_여수신기보도수량(신규)_금광신갈(8.22)_금광신갈(9.29)_82호선(최종)_23호선" xfId="1365"/>
    <cellStyle name="_3.육교구조계산서_덕성수량(신설)_인화-논현B수량수정_여수신기보도수량(신규)_금광신갈(8.22)_금광신갈(9.29)_82호선_23호선" xfId="1366"/>
    <cellStyle name="_3.육교구조계산서_덕성수량(신설)_인화-논현B수량수정_여수신기보도수량(신규)_금광신갈(8.22)_금광신갈(9.29)_98호선" xfId="1367"/>
    <cellStyle name="_3.육교구조계산서_덕성수량(신설)_인화-논현B수량수정_여수신기보도수량(신규)_금광신갈(8.22)_금광신갈(9.29)_98호선_23호선" xfId="1368"/>
    <cellStyle name="_3.육교구조계산서_덕성수량(신설)_인화-논현B수량수정_여수신기보도수량(신규)_금광신갈(8.22)_금광신갈(9.29)_영사교외5개교" xfId="1369"/>
    <cellStyle name="_3.육교구조계산서_덕성수량(신설)_인화-논현B수량수정_여수신기보도수량(신규)_금광신갈(8.22)_금광신갈(9.29)_영사교외5개교_23호선" xfId="1370"/>
    <cellStyle name="_3.육교구조계산서_덕성수량(신설)_인화-논현B수량수정_여수신기보도수량(신규)_금광신갈(8.22)_영사교외5개교" xfId="1371"/>
    <cellStyle name="_3.육교구조계산서_덕성수량(신설)_인화-논현B수량수정_여수신기보도수량(신규)_금광신갈(8.22)_영사교외5개교_23호선" xfId="1372"/>
    <cellStyle name="_3.육교구조계산서_덕성수량(신설)_인화-논현B수량수정_여수신기보도수량(신규)_금광신갈수량" xfId="1373"/>
    <cellStyle name="_3.육교구조계산서_덕성수량(신설)_인화-논현B수량수정_여수신기보도수량(신규)_금광신갈수량_82호선" xfId="1374"/>
    <cellStyle name="_3.육교구조계산서_덕성수량(신설)_인화-논현B수량수정_여수신기보도수량(신규)_금광신갈수량_82호선(최종)" xfId="1375"/>
    <cellStyle name="_3.육교구조계산서_덕성수량(신설)_인화-논현B수량수정_여수신기보도수량(신규)_금광신갈수량_82호선(최종)_23호선" xfId="1376"/>
    <cellStyle name="_3.육교구조계산서_덕성수량(신설)_인화-논현B수량수정_여수신기보도수량(신규)_금광신갈수량_82호선_23호선" xfId="1377"/>
    <cellStyle name="_3.육교구조계산서_덕성수량(신설)_인화-논현B수량수정_여수신기보도수량(신규)_금광신갈수량_98호선" xfId="1378"/>
    <cellStyle name="_3.육교구조계산서_덕성수량(신설)_인화-논현B수량수정_여수신기보도수량(신규)_금광신갈수량_98호선_23호선" xfId="1379"/>
    <cellStyle name="_3.육교구조계산서_덕성수량(신설)_인화-논현B수량수정_여수신기보도수량(신규)_금광신갈수량_금광신갈(9.29)" xfId="1380"/>
    <cellStyle name="_3.육교구조계산서_덕성수량(신설)_인화-논현B수량수정_여수신기보도수량(신규)_금광신갈수량_금광신갈(9.29)_82호선" xfId="1381"/>
    <cellStyle name="_3.육교구조계산서_덕성수량(신설)_인화-논현B수량수정_여수신기보도수량(신규)_금광신갈수량_금광신갈(9.29)_82호선(최종)" xfId="1382"/>
    <cellStyle name="_3.육교구조계산서_덕성수량(신설)_인화-논현B수량수정_여수신기보도수량(신규)_금광신갈수량_금광신갈(9.29)_82호선(최종)_23호선" xfId="1383"/>
    <cellStyle name="_3.육교구조계산서_덕성수량(신설)_인화-논현B수량수정_여수신기보도수량(신규)_금광신갈수량_금광신갈(9.29)_82호선_23호선" xfId="1384"/>
    <cellStyle name="_3.육교구조계산서_덕성수량(신설)_인화-논현B수량수정_여수신기보도수량(신규)_금광신갈수량_금광신갈(9.29)_98호선" xfId="1385"/>
    <cellStyle name="_3.육교구조계산서_덕성수량(신설)_인화-논현B수량수정_여수신기보도수량(신규)_금광신갈수량_금광신갈(9.29)_98호선_23호선" xfId="1386"/>
    <cellStyle name="_3.육교구조계산서_덕성수량(신설)_인화-논현B수량수정_여수신기보도수량(신규)_금광신갈수량_금광신갈(9.29)_영사교외5개교" xfId="1387"/>
    <cellStyle name="_3.육교구조계산서_덕성수량(신설)_인화-논현B수량수정_여수신기보도수량(신규)_금광신갈수량_금광신갈(9.29)_영사교외5개교_23호선" xfId="1388"/>
    <cellStyle name="_3.육교구조계산서_덕성수량(신설)_인화-논현B수량수정_여수신기보도수량(신규)_금광신갈수량_영사교외5개교" xfId="1389"/>
    <cellStyle name="_3.육교구조계산서_덕성수량(신설)_인화-논현B수량수정_여수신기보도수량(신규)_금광신갈수량_영사교외5개교_23호선" xfId="1390"/>
    <cellStyle name="_3.육교구조계산서_덕성수량(신설)_인화-논현B수량수정_여수신기보도수량(신규)_여수신기수량(후문1)" xfId="1391"/>
    <cellStyle name="_3.육교구조계산서_덕성수량(신설)_인화-논현B수량수정_여수신기보도수량(신규)_여수신기수량(후문1)_82호선" xfId="1392"/>
    <cellStyle name="_3.육교구조계산서_덕성수량(신설)_인화-논현B수량수정_여수신기보도수량(신규)_여수신기수량(후문1)_82호선(최종)" xfId="1393"/>
    <cellStyle name="_3.육교구조계산서_덕성수량(신설)_인화-논현B수량수정_여수신기보도수량(신규)_여수신기수량(후문1)_82호선(최종)_23호선" xfId="1394"/>
    <cellStyle name="_3.육교구조계산서_덕성수량(신설)_인화-논현B수량수정_여수신기보도수량(신규)_여수신기수량(후문1)_82호선_23호선" xfId="1395"/>
    <cellStyle name="_3.육교구조계산서_덕성수량(신설)_인화-논현B수량수정_여수신기보도수량(신규)_여수신기수량(후문1)_98호선" xfId="1396"/>
    <cellStyle name="_3.육교구조계산서_덕성수량(신설)_인화-논현B수량수정_여수신기보도수량(신규)_여수신기수량(후문1)_98호선_23호선" xfId="1397"/>
    <cellStyle name="_3.육교구조계산서_덕성수량(신설)_인화-논현B수량수정_여수신기보도수량(신규)_여수신기수량(후문1)_금광신갈(9.29)" xfId="1398"/>
    <cellStyle name="_3.육교구조계산서_덕성수량(신설)_인화-논현B수량수정_여수신기보도수량(신규)_여수신기수량(후문1)_금광신갈(9.29)_82호선" xfId="1399"/>
    <cellStyle name="_3.육교구조계산서_덕성수량(신설)_인화-논현B수량수정_여수신기보도수량(신규)_여수신기수량(후문1)_금광신갈(9.29)_82호선(최종)" xfId="1400"/>
    <cellStyle name="_3.육교구조계산서_덕성수량(신설)_인화-논현B수량수정_여수신기보도수량(신규)_여수신기수량(후문1)_금광신갈(9.29)_82호선(최종)_23호선" xfId="1401"/>
    <cellStyle name="_3.육교구조계산서_덕성수량(신설)_인화-논현B수량수정_여수신기보도수량(신규)_여수신기수량(후문1)_금광신갈(9.29)_82호선_23호선" xfId="1402"/>
    <cellStyle name="_3.육교구조계산서_덕성수량(신설)_인화-논현B수량수정_여수신기보도수량(신규)_여수신기수량(후문1)_금광신갈(9.29)_98호선" xfId="1403"/>
    <cellStyle name="_3.육교구조계산서_덕성수량(신설)_인화-논현B수량수정_여수신기보도수량(신규)_여수신기수량(후문1)_금광신갈(9.29)_98호선_23호선" xfId="1404"/>
    <cellStyle name="_3.육교구조계산서_덕성수량(신설)_인화-논현B수량수정_여수신기보도수량(신규)_여수신기수량(후문1)_금광신갈(9.29)_영사교외5개교" xfId="1405"/>
    <cellStyle name="_3.육교구조계산서_덕성수량(신설)_인화-논현B수량수정_여수신기보도수량(신규)_여수신기수량(후문1)_금광신갈(9.29)_영사교외5개교_23호선" xfId="1406"/>
    <cellStyle name="_3.육교구조계산서_덕성수량(신설)_인화-논현B수량수정_여수신기보도수량(신규)_여수신기수량(후문1)_영사교외5개교" xfId="1407"/>
    <cellStyle name="_3.육교구조계산서_덕성수량(신설)_인화-논현B수량수정_여수신기보도수량(신규)_여수신기수량(후문1)_영사교외5개교_23호선" xfId="1408"/>
    <cellStyle name="_3.육교구조계산서_덕성수량(신설)_인화-논현B수량수정_여수신기보도수량(신규)_영사교외5개교" xfId="1409"/>
    <cellStyle name="_3.육교구조계산서_덕성수량(신설)_인화-논현B수량수정_여수신기보도수량(신규)_영사교외5개교_23호선" xfId="1410"/>
    <cellStyle name="_3.육교구조계산서_덕성수량(신설)_인화-논현B수량수정_여수신기수량" xfId="1411"/>
    <cellStyle name="_3.육교구조계산서_덕성수량(신설)_인화-논현B수량수정_여수신기수량(후문2)" xfId="1412"/>
    <cellStyle name="_3.육교구조계산서_덕성수량(신설)_인화-논현B수량수정_여수신기수량(후문2)_82호선" xfId="1413"/>
    <cellStyle name="_3.육교구조계산서_덕성수량(신설)_인화-논현B수량수정_여수신기수량(후문2)_82호선(최종)" xfId="1414"/>
    <cellStyle name="_3.육교구조계산서_덕성수량(신설)_인화-논현B수량수정_여수신기수량(후문2)_82호선(최종)_23호선" xfId="1415"/>
    <cellStyle name="_3.육교구조계산서_덕성수량(신설)_인화-논현B수량수정_여수신기수량(후문2)_82호선_23호선" xfId="1416"/>
    <cellStyle name="_3.육교구조계산서_덕성수량(신설)_인화-논현B수량수정_여수신기수량(후문2)_98호선" xfId="1417"/>
    <cellStyle name="_3.육교구조계산서_덕성수량(신설)_인화-논현B수량수정_여수신기수량(후문2)_98호선_23호선" xfId="1418"/>
    <cellStyle name="_3.육교구조계산서_덕성수량(신설)_인화-논현B수량수정_여수신기수량(후문2)_금광신갈(8.22)" xfId="1419"/>
    <cellStyle name="_3.육교구조계산서_덕성수량(신설)_인화-논현B수량수정_여수신기수량(후문2)_금광신갈(8.22)_82호선" xfId="1420"/>
    <cellStyle name="_3.육교구조계산서_덕성수량(신설)_인화-논현B수량수정_여수신기수량(후문2)_금광신갈(8.22)_82호선(최종)" xfId="1421"/>
    <cellStyle name="_3.육교구조계산서_덕성수량(신설)_인화-논현B수량수정_여수신기수량(후문2)_금광신갈(8.22)_82호선(최종)_23호선" xfId="1422"/>
    <cellStyle name="_3.육교구조계산서_덕성수량(신설)_인화-논현B수량수정_여수신기수량(후문2)_금광신갈(8.22)_82호선_23호선" xfId="1423"/>
    <cellStyle name="_3.육교구조계산서_덕성수량(신설)_인화-논현B수량수정_여수신기수량(후문2)_금광신갈(8.22)_98호선" xfId="1424"/>
    <cellStyle name="_3.육교구조계산서_덕성수량(신설)_인화-논현B수량수정_여수신기수량(후문2)_금광신갈(8.22)_98호선_23호선" xfId="1425"/>
    <cellStyle name="_3.육교구조계산서_덕성수량(신설)_인화-논현B수량수정_여수신기수량(후문2)_금광신갈(8.22)_금광신갈(9.29)" xfId="1426"/>
    <cellStyle name="_3.육교구조계산서_덕성수량(신설)_인화-논현B수량수정_여수신기수량(후문2)_금광신갈(8.22)_금광신갈(9.29)_82호선" xfId="1427"/>
    <cellStyle name="_3.육교구조계산서_덕성수량(신설)_인화-논현B수량수정_여수신기수량(후문2)_금광신갈(8.22)_금광신갈(9.29)_82호선(최종)" xfId="1428"/>
    <cellStyle name="_3.육교구조계산서_덕성수량(신설)_인화-논현B수량수정_여수신기수량(후문2)_금광신갈(8.22)_금광신갈(9.29)_82호선(최종)_23호선" xfId="1429"/>
    <cellStyle name="_3.육교구조계산서_덕성수량(신설)_인화-논현B수량수정_여수신기수량(후문2)_금광신갈(8.22)_금광신갈(9.29)_82호선_23호선" xfId="1430"/>
    <cellStyle name="_3.육교구조계산서_덕성수량(신설)_인화-논현B수량수정_여수신기수량(후문2)_금광신갈(8.22)_금광신갈(9.29)_98호선" xfId="1431"/>
    <cellStyle name="_3.육교구조계산서_덕성수량(신설)_인화-논현B수량수정_여수신기수량(후문2)_금광신갈(8.22)_금광신갈(9.29)_98호선_23호선" xfId="1432"/>
    <cellStyle name="_3.육교구조계산서_덕성수량(신설)_인화-논현B수량수정_여수신기수량(후문2)_금광신갈(8.22)_금광신갈(9.29)_영사교외5개교" xfId="1433"/>
    <cellStyle name="_3.육교구조계산서_덕성수량(신설)_인화-논현B수량수정_여수신기수량(후문2)_금광신갈(8.22)_금광신갈(9.29)_영사교외5개교_23호선" xfId="1434"/>
    <cellStyle name="_3.육교구조계산서_덕성수량(신설)_인화-논현B수량수정_여수신기수량(후문2)_금광신갈(8.22)_영사교외5개교" xfId="1435"/>
    <cellStyle name="_3.육교구조계산서_덕성수량(신설)_인화-논현B수량수정_여수신기수량(후문2)_금광신갈(8.22)_영사교외5개교_23호선" xfId="1436"/>
    <cellStyle name="_3.육교구조계산서_덕성수량(신설)_인화-논현B수량수정_여수신기수량(후문2)_금광신갈수량" xfId="1437"/>
    <cellStyle name="_3.육교구조계산서_덕성수량(신설)_인화-논현B수량수정_여수신기수량(후문2)_금광신갈수량_82호선" xfId="1438"/>
    <cellStyle name="_3.육교구조계산서_덕성수량(신설)_인화-논현B수량수정_여수신기수량(후문2)_금광신갈수량_82호선(최종)" xfId="1439"/>
    <cellStyle name="_3.육교구조계산서_덕성수량(신설)_인화-논현B수량수정_여수신기수량(후문2)_금광신갈수량_82호선(최종)_23호선" xfId="1440"/>
    <cellStyle name="_3.육교구조계산서_덕성수량(신설)_인화-논현B수량수정_여수신기수량(후문2)_금광신갈수량_82호선_23호선" xfId="1441"/>
    <cellStyle name="_3.육교구조계산서_덕성수량(신설)_인화-논현B수량수정_여수신기수량(후문2)_금광신갈수량_98호선" xfId="1442"/>
    <cellStyle name="_3.육교구조계산서_덕성수량(신설)_인화-논현B수량수정_여수신기수량(후문2)_금광신갈수량_98호선_23호선" xfId="1443"/>
    <cellStyle name="_3.육교구조계산서_덕성수량(신설)_인화-논현B수량수정_여수신기수량(후문2)_금광신갈수량_금광신갈(9.29)" xfId="1444"/>
    <cellStyle name="_3.육교구조계산서_덕성수량(신설)_인화-논현B수량수정_여수신기수량(후문2)_금광신갈수량_금광신갈(9.29)_82호선" xfId="1445"/>
    <cellStyle name="_3.육교구조계산서_덕성수량(신설)_인화-논현B수량수정_여수신기수량(후문2)_금광신갈수량_금광신갈(9.29)_82호선(최종)" xfId="1446"/>
    <cellStyle name="_3.육교구조계산서_덕성수량(신설)_인화-논현B수량수정_여수신기수량(후문2)_금광신갈수량_금광신갈(9.29)_82호선(최종)_23호선" xfId="1447"/>
    <cellStyle name="_3.육교구조계산서_덕성수량(신설)_인화-논현B수량수정_여수신기수량(후문2)_금광신갈수량_금광신갈(9.29)_82호선_23호선" xfId="1448"/>
    <cellStyle name="_3.육교구조계산서_덕성수량(신설)_인화-논현B수량수정_여수신기수량(후문2)_금광신갈수량_금광신갈(9.29)_98호선" xfId="1449"/>
    <cellStyle name="_3.육교구조계산서_덕성수량(신설)_인화-논현B수량수정_여수신기수량(후문2)_금광신갈수량_금광신갈(9.29)_98호선_23호선" xfId="1450"/>
    <cellStyle name="_3.육교구조계산서_덕성수량(신설)_인화-논현B수량수정_여수신기수량(후문2)_금광신갈수량_금광신갈(9.29)_영사교외5개교" xfId="1451"/>
    <cellStyle name="_3.육교구조계산서_덕성수량(신설)_인화-논현B수량수정_여수신기수량(후문2)_금광신갈수량_금광신갈(9.29)_영사교외5개교_23호선" xfId="1452"/>
    <cellStyle name="_3.육교구조계산서_덕성수량(신설)_인화-논현B수량수정_여수신기수량(후문2)_금광신갈수량_영사교외5개교" xfId="1453"/>
    <cellStyle name="_3.육교구조계산서_덕성수량(신설)_인화-논현B수량수정_여수신기수량(후문2)_금광신갈수량_영사교외5개교_23호선" xfId="1454"/>
    <cellStyle name="_3.육교구조계산서_덕성수량(신설)_인화-논현B수량수정_여수신기수량(후문2)_영사교외5개교" xfId="1455"/>
    <cellStyle name="_3.육교구조계산서_덕성수량(신설)_인화-논현B수량수정_여수신기수량(후문2)_영사교외5개교_23호선" xfId="1456"/>
    <cellStyle name="_3.육교구조계산서_덕성수량(신설)_인화-논현B수량수정_여수신기수량_82호선" xfId="1457"/>
    <cellStyle name="_3.육교구조계산서_덕성수량(신설)_인화-논현B수량수정_여수신기수량_82호선(최종)" xfId="1458"/>
    <cellStyle name="_3.육교구조계산서_덕성수량(신설)_인화-논현B수량수정_여수신기수량_82호선(최종)_23호선" xfId="1459"/>
    <cellStyle name="_3.육교구조계산서_덕성수량(신설)_인화-논현B수량수정_여수신기수량_82호선_23호선" xfId="1460"/>
    <cellStyle name="_3.육교구조계산서_덕성수량(신설)_인화-논현B수량수정_여수신기수량_98호선" xfId="1461"/>
    <cellStyle name="_3.육교구조계산서_덕성수량(신설)_인화-논현B수량수정_여수신기수량_98호선_23호선" xfId="1462"/>
    <cellStyle name="_3.육교구조계산서_덕성수량(신설)_인화-논현B수량수정_여수신기수량_금광신갈(8.22)" xfId="1463"/>
    <cellStyle name="_3.육교구조계산서_덕성수량(신설)_인화-논현B수량수정_여수신기수량_금광신갈(8.22)_82호선" xfId="1464"/>
    <cellStyle name="_3.육교구조계산서_덕성수량(신설)_인화-논현B수량수정_여수신기수량_금광신갈(8.22)_82호선(최종)" xfId="1465"/>
    <cellStyle name="_3.육교구조계산서_덕성수량(신설)_인화-논현B수량수정_여수신기수량_금광신갈(8.22)_82호선(최종)_23호선" xfId="1466"/>
    <cellStyle name="_3.육교구조계산서_덕성수량(신설)_인화-논현B수량수정_여수신기수량_금광신갈(8.22)_82호선_23호선" xfId="1467"/>
    <cellStyle name="_3.육교구조계산서_덕성수량(신설)_인화-논현B수량수정_여수신기수량_금광신갈(8.22)_98호선" xfId="1468"/>
    <cellStyle name="_3.육교구조계산서_덕성수량(신설)_인화-논현B수량수정_여수신기수량_금광신갈(8.22)_98호선_23호선" xfId="1469"/>
    <cellStyle name="_3.육교구조계산서_덕성수량(신설)_인화-논현B수량수정_여수신기수량_금광신갈(8.22)_금광신갈(9.29)" xfId="1470"/>
    <cellStyle name="_3.육교구조계산서_덕성수량(신설)_인화-논현B수량수정_여수신기수량_금광신갈(8.22)_금광신갈(9.29)_82호선" xfId="1471"/>
    <cellStyle name="_3.육교구조계산서_덕성수량(신설)_인화-논현B수량수정_여수신기수량_금광신갈(8.22)_금광신갈(9.29)_82호선(최종)" xfId="1472"/>
    <cellStyle name="_3.육교구조계산서_덕성수량(신설)_인화-논현B수량수정_여수신기수량_금광신갈(8.22)_금광신갈(9.29)_82호선(최종)_23호선" xfId="1473"/>
    <cellStyle name="_3.육교구조계산서_덕성수량(신설)_인화-논현B수량수정_여수신기수량_금광신갈(8.22)_금광신갈(9.29)_82호선_23호선" xfId="1474"/>
    <cellStyle name="_3.육교구조계산서_덕성수량(신설)_인화-논현B수량수정_여수신기수량_금광신갈(8.22)_금광신갈(9.29)_98호선" xfId="1475"/>
    <cellStyle name="_3.육교구조계산서_덕성수량(신설)_인화-논현B수량수정_여수신기수량_금광신갈(8.22)_금광신갈(9.29)_98호선_23호선" xfId="1476"/>
    <cellStyle name="_3.육교구조계산서_덕성수량(신설)_인화-논현B수량수정_여수신기수량_금광신갈(8.22)_금광신갈(9.29)_영사교외5개교" xfId="1477"/>
    <cellStyle name="_3.육교구조계산서_덕성수량(신설)_인화-논현B수량수정_여수신기수량_금광신갈(8.22)_금광신갈(9.29)_영사교외5개교_23호선" xfId="1478"/>
    <cellStyle name="_3.육교구조계산서_덕성수량(신설)_인화-논현B수량수정_여수신기수량_금광신갈(8.22)_영사교외5개교" xfId="1479"/>
    <cellStyle name="_3.육교구조계산서_덕성수량(신설)_인화-논현B수량수정_여수신기수량_금광신갈(8.22)_영사교외5개교_23호선" xfId="1480"/>
    <cellStyle name="_3.육교구조계산서_덕성수량(신설)_인화-논현B수량수정_여수신기수량_금광신갈수량" xfId="1481"/>
    <cellStyle name="_3.육교구조계산서_덕성수량(신설)_인화-논현B수량수정_여수신기수량_금광신갈수량_82호선" xfId="1482"/>
    <cellStyle name="_3.육교구조계산서_덕성수량(신설)_인화-논현B수량수정_여수신기수량_금광신갈수량_82호선(최종)" xfId="1483"/>
    <cellStyle name="_3.육교구조계산서_덕성수량(신설)_인화-논현B수량수정_여수신기수량_금광신갈수량_82호선(최종)_23호선" xfId="1484"/>
    <cellStyle name="_3.육교구조계산서_덕성수량(신설)_인화-논현B수량수정_여수신기수량_금광신갈수량_82호선_23호선" xfId="1485"/>
    <cellStyle name="_3.육교구조계산서_덕성수량(신설)_인화-논현B수량수정_여수신기수량_금광신갈수량_98호선" xfId="1486"/>
    <cellStyle name="_3.육교구조계산서_덕성수량(신설)_인화-논현B수량수정_여수신기수량_금광신갈수량_98호선_23호선" xfId="1487"/>
    <cellStyle name="_3.육교구조계산서_덕성수량(신설)_인화-논현B수량수정_여수신기수량_금광신갈수량_금광신갈(9.29)" xfId="1488"/>
    <cellStyle name="_3.육교구조계산서_덕성수량(신설)_인화-논현B수량수정_여수신기수량_금광신갈수량_금광신갈(9.29)_82호선" xfId="1489"/>
    <cellStyle name="_3.육교구조계산서_덕성수량(신설)_인화-논현B수량수정_여수신기수량_금광신갈수량_금광신갈(9.29)_82호선(최종)" xfId="1490"/>
    <cellStyle name="_3.육교구조계산서_덕성수량(신설)_인화-논현B수량수정_여수신기수량_금광신갈수량_금광신갈(9.29)_82호선(최종)_23호선" xfId="1491"/>
    <cellStyle name="_3.육교구조계산서_덕성수량(신설)_인화-논현B수량수정_여수신기수량_금광신갈수량_금광신갈(9.29)_82호선_23호선" xfId="1492"/>
    <cellStyle name="_3.육교구조계산서_덕성수량(신설)_인화-논현B수량수정_여수신기수량_금광신갈수량_금광신갈(9.29)_98호선" xfId="1493"/>
    <cellStyle name="_3.육교구조계산서_덕성수량(신설)_인화-논현B수량수정_여수신기수량_금광신갈수량_금광신갈(9.29)_98호선_23호선" xfId="1494"/>
    <cellStyle name="_3.육교구조계산서_덕성수량(신설)_인화-논현B수량수정_여수신기수량_금광신갈수량_금광신갈(9.29)_영사교외5개교" xfId="1495"/>
    <cellStyle name="_3.육교구조계산서_덕성수량(신설)_인화-논현B수량수정_여수신기수량_금광신갈수량_금광신갈(9.29)_영사교외5개교_23호선" xfId="1496"/>
    <cellStyle name="_3.육교구조계산서_덕성수량(신설)_인화-논현B수량수정_여수신기수량_금광신갈수량_영사교외5개교" xfId="1497"/>
    <cellStyle name="_3.육교구조계산서_덕성수량(신설)_인화-논현B수량수정_여수신기수량_금광신갈수량_영사교외5개교_23호선" xfId="1498"/>
    <cellStyle name="_3.육교구조계산서_덕성수량(신설)_인화-논현B수량수정_여수신기수량_여수신기수량(후문1)" xfId="1499"/>
    <cellStyle name="_3.육교구조계산서_덕성수량(신설)_인화-논현B수량수정_여수신기수량_여수신기수량(후문1)_82호선" xfId="1500"/>
    <cellStyle name="_3.육교구조계산서_덕성수량(신설)_인화-논현B수량수정_여수신기수량_여수신기수량(후문1)_82호선(최종)" xfId="1501"/>
    <cellStyle name="_3.육교구조계산서_덕성수량(신설)_인화-논현B수량수정_여수신기수량_여수신기수량(후문1)_82호선(최종)_23호선" xfId="1502"/>
    <cellStyle name="_3.육교구조계산서_덕성수량(신설)_인화-논현B수량수정_여수신기수량_여수신기수량(후문1)_82호선_23호선" xfId="1503"/>
    <cellStyle name="_3.육교구조계산서_덕성수량(신설)_인화-논현B수량수정_여수신기수량_여수신기수량(후문1)_98호선" xfId="1504"/>
    <cellStyle name="_3.육교구조계산서_덕성수량(신설)_인화-논현B수량수정_여수신기수량_여수신기수량(후문1)_98호선_23호선" xfId="1505"/>
    <cellStyle name="_3.육교구조계산서_덕성수량(신설)_인화-논현B수량수정_여수신기수량_여수신기수량(후문1)_금광신갈(9.29)" xfId="1506"/>
    <cellStyle name="_3.육교구조계산서_덕성수량(신설)_인화-논현B수량수정_여수신기수량_여수신기수량(후문1)_금광신갈(9.29)_82호선" xfId="1507"/>
    <cellStyle name="_3.육교구조계산서_덕성수량(신설)_인화-논현B수량수정_여수신기수량_여수신기수량(후문1)_금광신갈(9.29)_82호선(최종)" xfId="1508"/>
    <cellStyle name="_3.육교구조계산서_덕성수량(신설)_인화-논현B수량수정_여수신기수량_여수신기수량(후문1)_금광신갈(9.29)_82호선(최종)_23호선" xfId="1509"/>
    <cellStyle name="_3.육교구조계산서_덕성수량(신설)_인화-논현B수량수정_여수신기수량_여수신기수량(후문1)_금광신갈(9.29)_82호선_23호선" xfId="1510"/>
    <cellStyle name="_3.육교구조계산서_덕성수량(신설)_인화-논현B수량수정_여수신기수량_여수신기수량(후문1)_금광신갈(9.29)_98호선" xfId="1511"/>
    <cellStyle name="_3.육교구조계산서_덕성수량(신설)_인화-논현B수량수정_여수신기수량_여수신기수량(후문1)_금광신갈(9.29)_98호선_23호선" xfId="1512"/>
    <cellStyle name="_3.육교구조계산서_덕성수량(신설)_인화-논현B수량수정_여수신기수량_여수신기수량(후문1)_금광신갈(9.29)_영사교외5개교" xfId="1513"/>
    <cellStyle name="_3.육교구조계산서_덕성수량(신설)_인화-논현B수량수정_여수신기수량_여수신기수량(후문1)_금광신갈(9.29)_영사교외5개교_23호선" xfId="1514"/>
    <cellStyle name="_3.육교구조계산서_덕성수량(신설)_인화-논현B수량수정_여수신기수량_여수신기수량(후문1)_영사교외5개교" xfId="1515"/>
    <cellStyle name="_3.육교구조계산서_덕성수량(신설)_인화-논현B수량수정_여수신기수량_여수신기수량(후문1)_영사교외5개교_23호선" xfId="1516"/>
    <cellStyle name="_3.육교구조계산서_덕성수량(신설)_인화-논현B수량수정_여수신기수량_영사교외5개교" xfId="1517"/>
    <cellStyle name="_3.육교구조계산서_덕성수량(신설)_인화-논현B수량수정_여수신기수량_영사교외5개교_23호선" xfId="1518"/>
    <cellStyle name="_3.육교구조계산서_덕성수량(신설)_인화-논현B수량수정_영사교외5개교" xfId="1519"/>
    <cellStyle name="_3.육교구조계산서_덕성수량(신설)_인화-논현B수량수정_영사교외5개교_23호선" xfId="1520"/>
    <cellStyle name="_3.육교구조계산서_덕성수량(신설)_인화-논현B수량수정_인화-논현B수량수정" xfId="1521"/>
    <cellStyle name="_3.육교구조계산서_덕성수량(신설)_인화-논현B수량수정_인화-논현B수량수정_82호선" xfId="1522"/>
    <cellStyle name="_3.육교구조계산서_덕성수량(신설)_인화-논현B수량수정_인화-논현B수량수정_82호선(최종)" xfId="1523"/>
    <cellStyle name="_3.육교구조계산서_덕성수량(신설)_인화-논현B수량수정_인화-논현B수량수정_82호선(최종)_23호선" xfId="1524"/>
    <cellStyle name="_3.육교구조계산서_덕성수량(신설)_인화-논현B수량수정_인화-논현B수량수정_82호선_23호선" xfId="1525"/>
    <cellStyle name="_3.육교구조계산서_덕성수량(신설)_인화-논현B수량수정_인화-논현B수량수정_98호선" xfId="1526"/>
    <cellStyle name="_3.육교구조계산서_덕성수량(신설)_인화-논현B수량수정_인화-논현B수량수정_98호선_23호선" xfId="1527"/>
    <cellStyle name="_3.육교구조계산서_덕성수량(신설)_인화-논현B수량수정_인화-논현B수량수정_금광신갈(8.22)" xfId="1528"/>
    <cellStyle name="_3.육교구조계산서_덕성수량(신설)_인화-논현B수량수정_인화-논현B수량수정_금광신갈(8.22)_82호선" xfId="1529"/>
    <cellStyle name="_3.육교구조계산서_덕성수량(신설)_인화-논현B수량수정_인화-논현B수량수정_금광신갈(8.22)_82호선(최종)" xfId="1530"/>
    <cellStyle name="_3.육교구조계산서_덕성수량(신설)_인화-논현B수량수정_인화-논현B수량수정_금광신갈(8.22)_82호선(최종)_23호선" xfId="1531"/>
    <cellStyle name="_3.육교구조계산서_덕성수량(신설)_인화-논현B수량수정_인화-논현B수량수정_금광신갈(8.22)_82호선_23호선" xfId="1532"/>
    <cellStyle name="_3.육교구조계산서_덕성수량(신설)_인화-논현B수량수정_인화-논현B수량수정_금광신갈(8.22)_98호선" xfId="1533"/>
    <cellStyle name="_3.육교구조계산서_덕성수량(신설)_인화-논현B수량수정_인화-논현B수량수정_금광신갈(8.22)_98호선_23호선" xfId="1534"/>
    <cellStyle name="_3.육교구조계산서_덕성수량(신설)_인화-논현B수량수정_인화-논현B수량수정_금광신갈(8.22)_금광신갈(9.29)" xfId="1535"/>
    <cellStyle name="_3.육교구조계산서_덕성수량(신설)_인화-논현B수량수정_인화-논현B수량수정_금광신갈(8.22)_금광신갈(9.29)_82호선" xfId="1536"/>
    <cellStyle name="_3.육교구조계산서_덕성수량(신설)_인화-논현B수량수정_인화-논현B수량수정_금광신갈(8.22)_금광신갈(9.29)_82호선(최종)" xfId="1537"/>
    <cellStyle name="_3.육교구조계산서_덕성수량(신설)_인화-논현B수량수정_인화-논현B수량수정_금광신갈(8.22)_금광신갈(9.29)_82호선(최종)_23호선" xfId="1538"/>
    <cellStyle name="_3.육교구조계산서_덕성수량(신설)_인화-논현B수량수정_인화-논현B수량수정_금광신갈(8.22)_금광신갈(9.29)_82호선_23호선" xfId="1539"/>
    <cellStyle name="_3.육교구조계산서_덕성수량(신설)_인화-논현B수량수정_인화-논현B수량수정_금광신갈(8.22)_금광신갈(9.29)_98호선" xfId="1540"/>
    <cellStyle name="_3.육교구조계산서_덕성수량(신설)_인화-논현B수량수정_인화-논현B수량수정_금광신갈(8.22)_금광신갈(9.29)_98호선_23호선" xfId="1541"/>
    <cellStyle name="_3.육교구조계산서_덕성수량(신설)_인화-논현B수량수정_인화-논현B수량수정_금광신갈(8.22)_금광신갈(9.29)_영사교외5개교" xfId="1542"/>
    <cellStyle name="_3.육교구조계산서_덕성수량(신설)_인화-논현B수량수정_인화-논현B수량수정_금광신갈(8.22)_금광신갈(9.29)_영사교외5개교_23호선" xfId="1543"/>
    <cellStyle name="_3.육교구조계산서_덕성수량(신설)_인화-논현B수량수정_인화-논현B수량수정_금광신갈(8.22)_영사교외5개교" xfId="1544"/>
    <cellStyle name="_3.육교구조계산서_덕성수량(신설)_인화-논현B수량수정_인화-논현B수량수정_금광신갈(8.22)_영사교외5개교_23호선" xfId="1545"/>
    <cellStyle name="_3.육교구조계산서_덕성수량(신설)_인화-논현B수량수정_인화-논현B수량수정_금광신갈수량" xfId="1546"/>
    <cellStyle name="_3.육교구조계산서_덕성수량(신설)_인화-논현B수량수정_인화-논현B수량수정_금광신갈수량_82호선" xfId="1547"/>
    <cellStyle name="_3.육교구조계산서_덕성수량(신설)_인화-논현B수량수정_인화-논현B수량수정_금광신갈수량_82호선(최종)" xfId="1548"/>
    <cellStyle name="_3.육교구조계산서_덕성수량(신설)_인화-논현B수량수정_인화-논현B수량수정_금광신갈수량_82호선(최종)_23호선" xfId="1549"/>
    <cellStyle name="_3.육교구조계산서_덕성수량(신설)_인화-논현B수량수정_인화-논현B수량수정_금광신갈수량_82호선_23호선" xfId="1550"/>
    <cellStyle name="_3.육교구조계산서_덕성수량(신설)_인화-논현B수량수정_인화-논현B수량수정_금광신갈수량_98호선" xfId="1551"/>
    <cellStyle name="_3.육교구조계산서_덕성수량(신설)_인화-논현B수량수정_인화-논현B수량수정_금광신갈수량_98호선_23호선" xfId="1552"/>
    <cellStyle name="_3.육교구조계산서_덕성수량(신설)_인화-논현B수량수정_인화-논현B수량수정_금광신갈수량_금광신갈(9.29)" xfId="1553"/>
    <cellStyle name="_3.육교구조계산서_덕성수량(신설)_인화-논현B수량수정_인화-논현B수량수정_금광신갈수량_금광신갈(9.29)_82호선" xfId="1554"/>
    <cellStyle name="_3.육교구조계산서_덕성수량(신설)_인화-논현B수량수정_인화-논현B수량수정_금광신갈수량_금광신갈(9.29)_82호선(최종)" xfId="1555"/>
    <cellStyle name="_3.육교구조계산서_덕성수량(신설)_인화-논현B수량수정_인화-논현B수량수정_금광신갈수량_금광신갈(9.29)_82호선(최종)_23호선" xfId="1556"/>
    <cellStyle name="_3.육교구조계산서_덕성수량(신설)_인화-논현B수량수정_인화-논현B수량수정_금광신갈수량_금광신갈(9.29)_82호선_23호선" xfId="1557"/>
    <cellStyle name="_3.육교구조계산서_덕성수량(신설)_인화-논현B수량수정_인화-논현B수량수정_금광신갈수량_금광신갈(9.29)_98호선" xfId="1558"/>
    <cellStyle name="_3.육교구조계산서_덕성수량(신설)_인화-논현B수량수정_인화-논현B수량수정_금광신갈수량_금광신갈(9.29)_98호선_23호선" xfId="1559"/>
    <cellStyle name="_3.육교구조계산서_덕성수량(신설)_인화-논현B수량수정_인화-논현B수량수정_금광신갈수량_금광신갈(9.29)_영사교외5개교" xfId="1560"/>
    <cellStyle name="_3.육교구조계산서_덕성수량(신설)_인화-논현B수량수정_인화-논현B수량수정_금광신갈수량_금광신갈(9.29)_영사교외5개교_23호선" xfId="1561"/>
    <cellStyle name="_3.육교구조계산서_덕성수량(신설)_인화-논현B수량수정_인화-논현B수량수정_금광신갈수량_영사교외5개교" xfId="1562"/>
    <cellStyle name="_3.육교구조계산서_덕성수량(신설)_인화-논현B수량수정_인화-논현B수량수정_금광신갈수량_영사교외5개교_23호선" xfId="1563"/>
    <cellStyle name="_3.육교구조계산서_덕성수량(신설)_인화-논현B수량수정_인화-논현B수량수정_여수신기수량(후문1)" xfId="1564"/>
    <cellStyle name="_3.육교구조계산서_덕성수량(신설)_인화-논현B수량수정_인화-논현B수량수정_여수신기수량(후문1)_82호선" xfId="1565"/>
    <cellStyle name="_3.육교구조계산서_덕성수량(신설)_인화-논현B수량수정_인화-논현B수량수정_여수신기수량(후문1)_82호선(최종)" xfId="1566"/>
    <cellStyle name="_3.육교구조계산서_덕성수량(신설)_인화-논현B수량수정_인화-논현B수량수정_여수신기수량(후문1)_82호선(최종)_23호선" xfId="1567"/>
    <cellStyle name="_3.육교구조계산서_덕성수량(신설)_인화-논현B수량수정_인화-논현B수량수정_여수신기수량(후문1)_82호선_23호선" xfId="1568"/>
    <cellStyle name="_3.육교구조계산서_덕성수량(신설)_인화-논현B수량수정_인화-논현B수량수정_여수신기수량(후문1)_98호선" xfId="1569"/>
    <cellStyle name="_3.육교구조계산서_덕성수량(신설)_인화-논현B수량수정_인화-논현B수량수정_여수신기수량(후문1)_98호선_23호선" xfId="1570"/>
    <cellStyle name="_3.육교구조계산서_덕성수량(신설)_인화-논현B수량수정_인화-논현B수량수정_여수신기수량(후문1)_금광신갈(9.29)" xfId="1571"/>
    <cellStyle name="_3.육교구조계산서_덕성수량(신설)_인화-논현B수량수정_인화-논현B수량수정_여수신기수량(후문1)_금광신갈(9.29)_82호선" xfId="1572"/>
    <cellStyle name="_3.육교구조계산서_덕성수량(신설)_인화-논현B수량수정_인화-논현B수량수정_여수신기수량(후문1)_금광신갈(9.29)_82호선(최종)" xfId="1573"/>
    <cellStyle name="_3.육교구조계산서_덕성수량(신설)_인화-논현B수량수정_인화-논현B수량수정_여수신기수량(후문1)_금광신갈(9.29)_82호선(최종)_23호선" xfId="1574"/>
    <cellStyle name="_3.육교구조계산서_덕성수량(신설)_인화-논현B수량수정_인화-논현B수량수정_여수신기수량(후문1)_금광신갈(9.29)_82호선_23호선" xfId="1575"/>
    <cellStyle name="_3.육교구조계산서_덕성수량(신설)_인화-논현B수량수정_인화-논현B수량수정_여수신기수량(후문1)_금광신갈(9.29)_98호선" xfId="1576"/>
    <cellStyle name="_3.육교구조계산서_덕성수량(신설)_인화-논현B수량수정_인화-논현B수량수정_여수신기수량(후문1)_금광신갈(9.29)_98호선_23호선" xfId="1577"/>
    <cellStyle name="_3.육교구조계산서_덕성수량(신설)_인화-논현B수량수정_인화-논현B수량수정_여수신기수량(후문1)_금광신갈(9.29)_영사교외5개교" xfId="1578"/>
    <cellStyle name="_3.육교구조계산서_덕성수량(신설)_인화-논현B수량수정_인화-논현B수량수정_여수신기수량(후문1)_금광신갈(9.29)_영사교외5개교_23호선" xfId="1579"/>
    <cellStyle name="_3.육교구조계산서_덕성수량(신설)_인화-논현B수량수정_인화-논현B수량수정_여수신기수량(후문1)_영사교외5개교" xfId="1580"/>
    <cellStyle name="_3.육교구조계산서_덕성수량(신설)_인화-논현B수량수정_인화-논현B수량수정_여수신기수량(후문1)_영사교외5개교_23호선" xfId="1581"/>
    <cellStyle name="_3.육교구조계산서_덕성수량(신설)_인화-논현B수량수정_인화-논현B수량수정_영사교외5개교" xfId="1582"/>
    <cellStyle name="_3.육교구조계산서_덕성수량(신설)_인화-논현B수량수정_인화-논현B수량수정_영사교외5개교_23호선" xfId="1583"/>
    <cellStyle name="_3.육교구조계산서_덕성수량(신설2)" xfId="1584"/>
    <cellStyle name="_3.육교구조계산서_덕성수량(신설2)_82호선" xfId="1585"/>
    <cellStyle name="_3.육교구조계산서_덕성수량(신설2)_82호선(최종)" xfId="1586"/>
    <cellStyle name="_3.육교구조계산서_덕성수량(신설2)_82호선(최종)_23호선" xfId="1587"/>
    <cellStyle name="_3.육교구조계산서_덕성수량(신설2)_82호선_23호선" xfId="1588"/>
    <cellStyle name="_3.육교구조계산서_덕성수량(신설2)_98호선" xfId="1589"/>
    <cellStyle name="_3.육교구조계산서_덕성수량(신설2)_98호선_23호선" xfId="1590"/>
    <cellStyle name="_3.육교구조계산서_덕성수량(신설2)_경림가오지구" xfId="1591"/>
    <cellStyle name="_3.육교구조계산서_덕성수량(신설2)_경림가오지구_82호선" xfId="1592"/>
    <cellStyle name="_3.육교구조계산서_덕성수량(신설2)_경림가오지구_82호선(최종)" xfId="1593"/>
    <cellStyle name="_3.육교구조계산서_덕성수량(신설2)_경림가오지구_82호선(최종)_23호선" xfId="1594"/>
    <cellStyle name="_3.육교구조계산서_덕성수량(신설2)_경림가오지구_82호선_23호선" xfId="1595"/>
    <cellStyle name="_3.육교구조계산서_덕성수량(신설2)_경림가오지구_98호선" xfId="1596"/>
    <cellStyle name="_3.육교구조계산서_덕성수량(신설2)_경림가오지구_98호선_23호선" xfId="1597"/>
    <cellStyle name="_3.육교구조계산서_덕성수량(신설2)_경림가오지구_금광신갈(9.29)" xfId="1598"/>
    <cellStyle name="_3.육교구조계산서_덕성수량(신설2)_경림가오지구_금광신갈(9.29)_82호선" xfId="1599"/>
    <cellStyle name="_3.육교구조계산서_덕성수량(신설2)_경림가오지구_금광신갈(9.29)_82호선(최종)" xfId="1600"/>
    <cellStyle name="_3.육교구조계산서_덕성수량(신설2)_경림가오지구_금광신갈(9.29)_82호선(최종)_23호선" xfId="1601"/>
    <cellStyle name="_3.육교구조계산서_덕성수량(신설2)_경림가오지구_금광신갈(9.29)_82호선_23호선" xfId="1602"/>
    <cellStyle name="_3.육교구조계산서_덕성수량(신설2)_경림가오지구_금광신갈(9.29)_98호선" xfId="1603"/>
    <cellStyle name="_3.육교구조계산서_덕성수량(신설2)_경림가오지구_금광신갈(9.29)_98호선_23호선" xfId="1604"/>
    <cellStyle name="_3.육교구조계산서_덕성수량(신설2)_경림가오지구_금광신갈(9.29)_영사교외5개교" xfId="1605"/>
    <cellStyle name="_3.육교구조계산서_덕성수량(신설2)_경림가오지구_금광신갈(9.29)_영사교외5개교_23호선" xfId="1606"/>
    <cellStyle name="_3.육교구조계산서_덕성수량(신설2)_경림가오지구_영사교외5개교" xfId="1607"/>
    <cellStyle name="_3.육교구조계산서_덕성수량(신설2)_경림가오지구_영사교외5개교_23호선" xfId="1608"/>
    <cellStyle name="_3.육교구조계산서_덕성수량(신설2)_금광신갈(8.22)" xfId="1609"/>
    <cellStyle name="_3.육교구조계산서_덕성수량(신설2)_금광신갈(8.22)_82호선" xfId="1610"/>
    <cellStyle name="_3.육교구조계산서_덕성수량(신설2)_금광신갈(8.22)_82호선(최종)" xfId="1611"/>
    <cellStyle name="_3.육교구조계산서_덕성수량(신설2)_금광신갈(8.22)_82호선(최종)_23호선" xfId="1612"/>
    <cellStyle name="_3.육교구조계산서_덕성수량(신설2)_금광신갈(8.22)_82호선_23호선" xfId="1613"/>
    <cellStyle name="_3.육교구조계산서_덕성수량(신설2)_금광신갈(8.22)_98호선" xfId="1614"/>
    <cellStyle name="_3.육교구조계산서_덕성수량(신설2)_금광신갈(8.22)_98호선_23호선" xfId="1615"/>
    <cellStyle name="_3.육교구조계산서_덕성수량(신설2)_금광신갈(8.22)_금광신갈(9.29)" xfId="1616"/>
    <cellStyle name="_3.육교구조계산서_덕성수량(신설2)_금광신갈(8.22)_금광신갈(9.29)_82호선" xfId="1617"/>
    <cellStyle name="_3.육교구조계산서_덕성수량(신설2)_금광신갈(8.22)_금광신갈(9.29)_82호선(최종)" xfId="1618"/>
    <cellStyle name="_3.육교구조계산서_덕성수량(신설2)_금광신갈(8.22)_금광신갈(9.29)_82호선(최종)_23호선" xfId="1619"/>
    <cellStyle name="_3.육교구조계산서_덕성수량(신설2)_금광신갈(8.22)_금광신갈(9.29)_82호선_23호선" xfId="1620"/>
    <cellStyle name="_3.육교구조계산서_덕성수량(신설2)_금광신갈(8.22)_금광신갈(9.29)_98호선" xfId="1621"/>
    <cellStyle name="_3.육교구조계산서_덕성수량(신설2)_금광신갈(8.22)_금광신갈(9.29)_98호선_23호선" xfId="1622"/>
    <cellStyle name="_3.육교구조계산서_덕성수량(신설2)_금광신갈(8.22)_금광신갈(9.29)_영사교외5개교" xfId="1623"/>
    <cellStyle name="_3.육교구조계산서_덕성수량(신설2)_금광신갈(8.22)_금광신갈(9.29)_영사교외5개교_23호선" xfId="1624"/>
    <cellStyle name="_3.육교구조계산서_덕성수량(신설2)_금광신갈(8.22)_영사교외5개교" xfId="1625"/>
    <cellStyle name="_3.육교구조계산서_덕성수량(신설2)_금광신갈(8.22)_영사교외5개교_23호선" xfId="1626"/>
    <cellStyle name="_3.육교구조계산서_덕성수량(신설2)_금광신갈수량" xfId="1627"/>
    <cellStyle name="_3.육교구조계산서_덕성수량(신설2)_금광신갈수량_82호선" xfId="1628"/>
    <cellStyle name="_3.육교구조계산서_덕성수량(신설2)_금광신갈수량_82호선(최종)" xfId="1629"/>
    <cellStyle name="_3.육교구조계산서_덕성수량(신설2)_금광신갈수량_82호선(최종)_23호선" xfId="1630"/>
    <cellStyle name="_3.육교구조계산서_덕성수량(신설2)_금광신갈수량_82호선_23호선" xfId="1631"/>
    <cellStyle name="_3.육교구조계산서_덕성수량(신설2)_금광신갈수량_98호선" xfId="1632"/>
    <cellStyle name="_3.육교구조계산서_덕성수량(신설2)_금광신갈수량_98호선_23호선" xfId="1633"/>
    <cellStyle name="_3.육교구조계산서_덕성수량(신설2)_금광신갈수량_금광신갈(9.29)" xfId="1634"/>
    <cellStyle name="_3.육교구조계산서_덕성수량(신설2)_금광신갈수량_금광신갈(9.29)_82호선" xfId="1635"/>
    <cellStyle name="_3.육교구조계산서_덕성수량(신설2)_금광신갈수량_금광신갈(9.29)_82호선(최종)" xfId="1636"/>
    <cellStyle name="_3.육교구조계산서_덕성수량(신설2)_금광신갈수량_금광신갈(9.29)_82호선(최종)_23호선" xfId="1637"/>
    <cellStyle name="_3.육교구조계산서_덕성수량(신설2)_금광신갈수량_금광신갈(9.29)_82호선_23호선" xfId="1638"/>
    <cellStyle name="_3.육교구조계산서_덕성수량(신설2)_금광신갈수량_금광신갈(9.29)_98호선" xfId="1639"/>
    <cellStyle name="_3.육교구조계산서_덕성수량(신설2)_금광신갈수량_금광신갈(9.29)_98호선_23호선" xfId="1640"/>
    <cellStyle name="_3.육교구조계산서_덕성수량(신설2)_금광신갈수량_금광신갈(9.29)_영사교외5개교" xfId="1641"/>
    <cellStyle name="_3.육교구조계산서_덕성수량(신설2)_금광신갈수량_금광신갈(9.29)_영사교외5개교_23호선" xfId="1642"/>
    <cellStyle name="_3.육교구조계산서_덕성수량(신설2)_금광신갈수량_영사교외5개교" xfId="1643"/>
    <cellStyle name="_3.육교구조계산서_덕성수량(신설2)_금광신갈수량_영사교외5개교_23호선" xfId="1644"/>
    <cellStyle name="_3.육교구조계산서_덕성수량(신설2)_김포육교(수량1)" xfId="1645"/>
    <cellStyle name="_3.육교구조계산서_덕성수량(신설2)_김포육교(수량1)_82호선" xfId="1646"/>
    <cellStyle name="_3.육교구조계산서_덕성수량(신설2)_김포육교(수량1)_82호선(최종)" xfId="1647"/>
    <cellStyle name="_3.육교구조계산서_덕성수량(신설2)_김포육교(수량1)_82호선(최종)_23호선" xfId="1648"/>
    <cellStyle name="_3.육교구조계산서_덕성수량(신설2)_김포육교(수량1)_82호선_23호선" xfId="1649"/>
    <cellStyle name="_3.육교구조계산서_덕성수량(신설2)_김포육교(수량1)_98호선" xfId="1650"/>
    <cellStyle name="_3.육교구조계산서_덕성수량(신설2)_김포육교(수량1)_98호선_23호선" xfId="1651"/>
    <cellStyle name="_3.육교구조계산서_덕성수량(신설2)_김포육교(수량1)_금광신갈(9.29)" xfId="1652"/>
    <cellStyle name="_3.육교구조계산서_덕성수량(신설2)_김포육교(수량1)_금광신갈(9.29)_82호선" xfId="1653"/>
    <cellStyle name="_3.육교구조계산서_덕성수량(신설2)_김포육교(수량1)_금광신갈(9.29)_82호선(최종)" xfId="1654"/>
    <cellStyle name="_3.육교구조계산서_덕성수량(신설2)_김포육교(수량1)_금광신갈(9.29)_82호선(최종)_23호선" xfId="1655"/>
    <cellStyle name="_3.육교구조계산서_덕성수량(신설2)_김포육교(수량1)_금광신갈(9.29)_82호선_23호선" xfId="1656"/>
    <cellStyle name="_3.육교구조계산서_덕성수량(신설2)_김포육교(수량1)_금광신갈(9.29)_98호선" xfId="1657"/>
    <cellStyle name="_3.육교구조계산서_덕성수량(신설2)_김포육교(수량1)_금광신갈(9.29)_98호선_23호선" xfId="1658"/>
    <cellStyle name="_3.육교구조계산서_덕성수량(신설2)_김포육교(수량1)_금광신갈(9.29)_영사교외5개교" xfId="1659"/>
    <cellStyle name="_3.육교구조계산서_덕성수량(신설2)_김포육교(수량1)_금광신갈(9.29)_영사교외5개교_23호선" xfId="1660"/>
    <cellStyle name="_3.육교구조계산서_덕성수량(신설2)_김포육교(수량1)_영사교외5개교" xfId="1661"/>
    <cellStyle name="_3.육교구조계산서_덕성수량(신설2)_김포육교(수량1)_영사교외5개교_23호선" xfId="1662"/>
    <cellStyle name="_3.육교구조계산서_덕성수량(신설2)_수량(성북천2)" xfId="1663"/>
    <cellStyle name="_3.육교구조계산서_덕성수량(신설2)_수량(성북천2)_82호선" xfId="1664"/>
    <cellStyle name="_3.육교구조계산서_덕성수량(신설2)_수량(성북천2)_82호선(최종)" xfId="1665"/>
    <cellStyle name="_3.육교구조계산서_덕성수량(신설2)_수량(성북천2)_82호선(최종)_23호선" xfId="1666"/>
    <cellStyle name="_3.육교구조계산서_덕성수량(신설2)_수량(성북천2)_82호선_23호선" xfId="1667"/>
    <cellStyle name="_3.육교구조계산서_덕성수량(신설2)_수량(성북천2)_98호선" xfId="1668"/>
    <cellStyle name="_3.육교구조계산서_덕성수량(신설2)_수량(성북천2)_98호선_23호선" xfId="1669"/>
    <cellStyle name="_3.육교구조계산서_덕성수량(신설2)_수량(성북천2)_경림가오지구" xfId="1670"/>
    <cellStyle name="_3.육교구조계산서_덕성수량(신설2)_수량(성북천2)_경림가오지구_82호선" xfId="1671"/>
    <cellStyle name="_3.육교구조계산서_덕성수량(신설2)_수량(성북천2)_경림가오지구_82호선(최종)" xfId="1672"/>
    <cellStyle name="_3.육교구조계산서_덕성수량(신설2)_수량(성북천2)_경림가오지구_82호선(최종)_23호선" xfId="1673"/>
    <cellStyle name="_3.육교구조계산서_덕성수량(신설2)_수량(성북천2)_경림가오지구_82호선_23호선" xfId="1674"/>
    <cellStyle name="_3.육교구조계산서_덕성수량(신설2)_수량(성북천2)_경림가오지구_98호선" xfId="1675"/>
    <cellStyle name="_3.육교구조계산서_덕성수량(신설2)_수량(성북천2)_경림가오지구_98호선_23호선" xfId="1676"/>
    <cellStyle name="_3.육교구조계산서_덕성수량(신설2)_수량(성북천2)_경림가오지구_경림가오지구" xfId="1677"/>
    <cellStyle name="_3.육교구조계산서_덕성수량(신설2)_수량(성북천2)_경림가오지구_경림가오지구_82호선" xfId="1678"/>
    <cellStyle name="_3.육교구조계산서_덕성수량(신설2)_수량(성북천2)_경림가오지구_경림가오지구_82호선(최종)" xfId="1679"/>
    <cellStyle name="_3.육교구조계산서_덕성수량(신설2)_수량(성북천2)_경림가오지구_경림가오지구_82호선(최종)_23호선" xfId="1680"/>
    <cellStyle name="_3.육교구조계산서_덕성수량(신설2)_수량(성북천2)_경림가오지구_경림가오지구_82호선_23호선" xfId="1681"/>
    <cellStyle name="_3.육교구조계산서_덕성수량(신설2)_수량(성북천2)_경림가오지구_경림가오지구_98호선" xfId="1682"/>
    <cellStyle name="_3.육교구조계산서_덕성수량(신설2)_수량(성북천2)_경림가오지구_경림가오지구_98호선_23호선" xfId="1683"/>
    <cellStyle name="_3.육교구조계산서_덕성수량(신설2)_수량(성북천2)_경림가오지구_경림가오지구_금광신갈(9.29)" xfId="1684"/>
    <cellStyle name="_3.육교구조계산서_덕성수량(신설2)_수량(성북천2)_경림가오지구_경림가오지구_금광신갈(9.29)_82호선" xfId="1685"/>
    <cellStyle name="_3.육교구조계산서_덕성수량(신설2)_수량(성북천2)_경림가오지구_경림가오지구_금광신갈(9.29)_82호선(최종)" xfId="1686"/>
    <cellStyle name="_3.육교구조계산서_덕성수량(신설2)_수량(성북천2)_경림가오지구_경림가오지구_금광신갈(9.29)_82호선(최종)_23호선" xfId="1687"/>
    <cellStyle name="_3.육교구조계산서_덕성수량(신설2)_수량(성북천2)_경림가오지구_경림가오지구_금광신갈(9.29)_82호선_23호선" xfId="1688"/>
    <cellStyle name="_3.육교구조계산서_덕성수량(신설2)_수량(성북천2)_경림가오지구_경림가오지구_금광신갈(9.29)_98호선" xfId="1689"/>
    <cellStyle name="_3.육교구조계산서_덕성수량(신설2)_수량(성북천2)_경림가오지구_경림가오지구_금광신갈(9.29)_98호선_23호선" xfId="1690"/>
    <cellStyle name="_3.육교구조계산서_덕성수량(신설2)_수량(성북천2)_경림가오지구_경림가오지구_금광신갈(9.29)_영사교외5개교" xfId="1691"/>
    <cellStyle name="_3.육교구조계산서_덕성수량(신설2)_수량(성북천2)_경림가오지구_경림가오지구_금광신갈(9.29)_영사교외5개교_23호선" xfId="1692"/>
    <cellStyle name="_3.육교구조계산서_덕성수량(신설2)_수량(성북천2)_경림가오지구_경림가오지구_영사교외5개교" xfId="1693"/>
    <cellStyle name="_3.육교구조계산서_덕성수량(신설2)_수량(성북천2)_경림가오지구_경림가오지구_영사교외5개교_23호선" xfId="1694"/>
    <cellStyle name="_3.육교구조계산서_덕성수량(신설2)_수량(성북천2)_경림가오지구_금광신갈(9.29)" xfId="1695"/>
    <cellStyle name="_3.육교구조계산서_덕성수량(신설2)_수량(성북천2)_경림가오지구_금광신갈(9.29)_82호선" xfId="1696"/>
    <cellStyle name="_3.육교구조계산서_덕성수량(신설2)_수량(성북천2)_경림가오지구_금광신갈(9.29)_82호선(최종)" xfId="1697"/>
    <cellStyle name="_3.육교구조계산서_덕성수량(신설2)_수량(성북천2)_경림가오지구_금광신갈(9.29)_82호선(최종)_23호선" xfId="1698"/>
    <cellStyle name="_3.육교구조계산서_덕성수량(신설2)_수량(성북천2)_경림가오지구_금광신갈(9.29)_82호선_23호선" xfId="1699"/>
    <cellStyle name="_3.육교구조계산서_덕성수량(신설2)_수량(성북천2)_경림가오지구_금광신갈(9.29)_98호선" xfId="1700"/>
    <cellStyle name="_3.육교구조계산서_덕성수량(신설2)_수량(성북천2)_경림가오지구_금광신갈(9.29)_98호선_23호선" xfId="1701"/>
    <cellStyle name="_3.육교구조계산서_덕성수량(신설2)_수량(성북천2)_경림가오지구_금광신갈(9.29)_영사교외5개교" xfId="1702"/>
    <cellStyle name="_3.육교구조계산서_덕성수량(신설2)_수량(성북천2)_경림가오지구_금광신갈(9.29)_영사교외5개교_23호선" xfId="1703"/>
    <cellStyle name="_3.육교구조계산서_덕성수량(신설2)_수량(성북천2)_경림가오지구_영사교외5개교" xfId="1704"/>
    <cellStyle name="_3.육교구조계산서_덕성수량(신설2)_수량(성북천2)_경림가오지구_영사교외5개교_23호선" xfId="1705"/>
    <cellStyle name="_3.육교구조계산서_덕성수량(신설2)_수량(성북천2)_금광신갈(9.29)" xfId="1706"/>
    <cellStyle name="_3.육교구조계산서_덕성수량(신설2)_수량(성북천2)_금광신갈(9.29)_82호선" xfId="1707"/>
    <cellStyle name="_3.육교구조계산서_덕성수량(신설2)_수량(성북천2)_금광신갈(9.29)_82호선(최종)" xfId="1708"/>
    <cellStyle name="_3.육교구조계산서_덕성수량(신설2)_수량(성북천2)_금광신갈(9.29)_82호선(최종)_23호선" xfId="1709"/>
    <cellStyle name="_3.육교구조계산서_덕성수량(신설2)_수량(성북천2)_금광신갈(9.29)_82호선_23호선" xfId="1710"/>
    <cellStyle name="_3.육교구조계산서_덕성수량(신설2)_수량(성북천2)_금광신갈(9.29)_98호선" xfId="1711"/>
    <cellStyle name="_3.육교구조계산서_덕성수량(신설2)_수량(성북천2)_금광신갈(9.29)_98호선_23호선" xfId="1712"/>
    <cellStyle name="_3.육교구조계산서_덕성수량(신설2)_수량(성북천2)_금광신갈(9.29)_영사교외5개교" xfId="1713"/>
    <cellStyle name="_3.육교구조계산서_덕성수량(신설2)_수량(성북천2)_금광신갈(9.29)_영사교외5개교_23호선" xfId="1714"/>
    <cellStyle name="_3.육교구조계산서_덕성수량(신설2)_수량(성북천2)_영사교외5개교" xfId="1715"/>
    <cellStyle name="_3.육교구조계산서_덕성수량(신설2)_수량(성북천2)_영사교외5개교_23호선" xfId="1716"/>
    <cellStyle name="_3.육교구조계산서_덕성수량(신설2)_안성기초수량(0214완료)" xfId="1717"/>
    <cellStyle name="_3.육교구조계산서_덕성수량(신설2)_안성기초수량(0214완료)_82호선" xfId="1718"/>
    <cellStyle name="_3.육교구조계산서_덕성수량(신설2)_안성기초수량(0214완료)_82호선(최종)" xfId="1719"/>
    <cellStyle name="_3.육교구조계산서_덕성수량(신설2)_안성기초수량(0214완료)_82호선(최종)_23호선" xfId="1720"/>
    <cellStyle name="_3.육교구조계산서_덕성수량(신설2)_안성기초수량(0214완료)_82호선_23호선" xfId="1721"/>
    <cellStyle name="_3.육교구조계산서_덕성수량(신설2)_안성기초수량(0214완료)_98호선" xfId="1722"/>
    <cellStyle name="_3.육교구조계산서_덕성수량(신설2)_안성기초수량(0214완료)_98호선_23호선" xfId="1723"/>
    <cellStyle name="_3.육교구조계산서_덕성수량(신설2)_안성기초수량(0214완료)_경림가오지구" xfId="1724"/>
    <cellStyle name="_3.육교구조계산서_덕성수량(신설2)_안성기초수량(0214완료)_경림가오지구_82호선" xfId="1725"/>
    <cellStyle name="_3.육교구조계산서_덕성수량(신설2)_안성기초수량(0214완료)_경림가오지구_82호선(최종)" xfId="1726"/>
    <cellStyle name="_3.육교구조계산서_덕성수량(신설2)_안성기초수량(0214완료)_경림가오지구_82호선(최종)_23호선" xfId="1727"/>
    <cellStyle name="_3.육교구조계산서_덕성수량(신설2)_안성기초수량(0214완료)_경림가오지구_82호선_23호선" xfId="1728"/>
    <cellStyle name="_3.육교구조계산서_덕성수량(신설2)_안성기초수량(0214완료)_경림가오지구_98호선" xfId="1729"/>
    <cellStyle name="_3.육교구조계산서_덕성수량(신설2)_안성기초수량(0214완료)_경림가오지구_98호선_23호선" xfId="1730"/>
    <cellStyle name="_3.육교구조계산서_덕성수량(신설2)_안성기초수량(0214완료)_경림가오지구_경림가오지구" xfId="1731"/>
    <cellStyle name="_3.육교구조계산서_덕성수량(신설2)_안성기초수량(0214완료)_경림가오지구_경림가오지구_82호선" xfId="1732"/>
    <cellStyle name="_3.육교구조계산서_덕성수량(신설2)_안성기초수량(0214완료)_경림가오지구_경림가오지구_82호선(최종)" xfId="1733"/>
    <cellStyle name="_3.육교구조계산서_덕성수량(신설2)_안성기초수량(0214완료)_경림가오지구_경림가오지구_82호선(최종)_23호선" xfId="1734"/>
    <cellStyle name="_3.육교구조계산서_덕성수량(신설2)_안성기초수량(0214완료)_경림가오지구_경림가오지구_82호선_23호선" xfId="1735"/>
    <cellStyle name="_3.육교구조계산서_덕성수량(신설2)_안성기초수량(0214완료)_경림가오지구_경림가오지구_98호선" xfId="1736"/>
    <cellStyle name="_3.육교구조계산서_덕성수량(신설2)_안성기초수량(0214완료)_경림가오지구_경림가오지구_98호선_23호선" xfId="1737"/>
    <cellStyle name="_3.육교구조계산서_덕성수량(신설2)_안성기초수량(0214완료)_경림가오지구_경림가오지구_금광신갈(9.29)" xfId="1738"/>
    <cellStyle name="_3.육교구조계산서_덕성수량(신설2)_안성기초수량(0214완료)_경림가오지구_경림가오지구_금광신갈(9.29)_82호선" xfId="1739"/>
    <cellStyle name="_3.육교구조계산서_덕성수량(신설2)_안성기초수량(0214완료)_경림가오지구_경림가오지구_금광신갈(9.29)_82호선(최종)" xfId="1740"/>
    <cellStyle name="_3.육교구조계산서_덕성수량(신설2)_안성기초수량(0214완료)_경림가오지구_경림가오지구_금광신갈(9.29)_82호선(최종)_23호선" xfId="1741"/>
    <cellStyle name="_3.육교구조계산서_덕성수량(신설2)_안성기초수량(0214완료)_경림가오지구_경림가오지구_금광신갈(9.29)_82호선_23호선" xfId="1742"/>
    <cellStyle name="_3.육교구조계산서_덕성수량(신설2)_안성기초수량(0214완료)_경림가오지구_경림가오지구_금광신갈(9.29)_98호선" xfId="1743"/>
    <cellStyle name="_3.육교구조계산서_덕성수량(신설2)_안성기초수량(0214완료)_경림가오지구_경림가오지구_금광신갈(9.29)_98호선_23호선" xfId="1744"/>
    <cellStyle name="_3.육교구조계산서_덕성수량(신설2)_안성기초수량(0214완료)_경림가오지구_경림가오지구_금광신갈(9.29)_영사교외5개교" xfId="1745"/>
    <cellStyle name="_3.육교구조계산서_덕성수량(신설2)_안성기초수량(0214완료)_경림가오지구_경림가오지구_금광신갈(9.29)_영사교외5개교_23호선" xfId="1746"/>
    <cellStyle name="_3.육교구조계산서_덕성수량(신설2)_안성기초수량(0214완료)_경림가오지구_경림가오지구_영사교외5개교" xfId="1747"/>
    <cellStyle name="_3.육교구조계산서_덕성수량(신설2)_안성기초수량(0214완료)_경림가오지구_경림가오지구_영사교외5개교_23호선" xfId="1748"/>
    <cellStyle name="_3.육교구조계산서_덕성수량(신설2)_안성기초수량(0214완료)_경림가오지구_금광신갈(9.29)" xfId="1749"/>
    <cellStyle name="_3.육교구조계산서_덕성수량(신설2)_안성기초수량(0214완료)_경림가오지구_금광신갈(9.29)_82호선" xfId="1750"/>
    <cellStyle name="_3.육교구조계산서_덕성수량(신설2)_안성기초수량(0214완료)_경림가오지구_금광신갈(9.29)_82호선(최종)" xfId="1751"/>
    <cellStyle name="_3.육교구조계산서_덕성수량(신설2)_안성기초수량(0214완료)_경림가오지구_금광신갈(9.29)_82호선(최종)_23호선" xfId="1752"/>
    <cellStyle name="_3.육교구조계산서_덕성수량(신설2)_안성기초수량(0214완료)_경림가오지구_금광신갈(9.29)_82호선_23호선" xfId="1753"/>
    <cellStyle name="_3.육교구조계산서_덕성수량(신설2)_안성기초수량(0214완료)_경림가오지구_금광신갈(9.29)_98호선" xfId="1754"/>
    <cellStyle name="_3.육교구조계산서_덕성수량(신설2)_안성기초수량(0214완료)_경림가오지구_금광신갈(9.29)_98호선_23호선" xfId="1755"/>
    <cellStyle name="_3.육교구조계산서_덕성수량(신설2)_안성기초수량(0214완료)_경림가오지구_금광신갈(9.29)_영사교외5개교" xfId="1756"/>
    <cellStyle name="_3.육교구조계산서_덕성수량(신설2)_안성기초수량(0214완료)_경림가오지구_금광신갈(9.29)_영사교외5개교_23호선" xfId="1757"/>
    <cellStyle name="_3.육교구조계산서_덕성수량(신설2)_안성기초수량(0214완료)_경림가오지구_영사교외5개교" xfId="1758"/>
    <cellStyle name="_3.육교구조계산서_덕성수량(신설2)_안성기초수량(0214완료)_경림가오지구_영사교외5개교_23호선" xfId="1759"/>
    <cellStyle name="_3.육교구조계산서_덕성수량(신설2)_안성기초수량(0214완료)_금광신갈(9.29)" xfId="1760"/>
    <cellStyle name="_3.육교구조계산서_덕성수량(신설2)_안성기초수량(0214완료)_금광신갈(9.29)_82호선" xfId="1761"/>
    <cellStyle name="_3.육교구조계산서_덕성수량(신설2)_안성기초수량(0214완료)_금광신갈(9.29)_82호선(최종)" xfId="1762"/>
    <cellStyle name="_3.육교구조계산서_덕성수량(신설2)_안성기초수량(0214완료)_금광신갈(9.29)_82호선(최종)_23호선" xfId="1763"/>
    <cellStyle name="_3.육교구조계산서_덕성수량(신설2)_안성기초수량(0214완료)_금광신갈(9.29)_82호선_23호선" xfId="1764"/>
    <cellStyle name="_3.육교구조계산서_덕성수량(신설2)_안성기초수량(0214완료)_금광신갈(9.29)_98호선" xfId="1765"/>
    <cellStyle name="_3.육교구조계산서_덕성수량(신설2)_안성기초수량(0214완료)_금광신갈(9.29)_98호선_23호선" xfId="1766"/>
    <cellStyle name="_3.육교구조계산서_덕성수량(신설2)_안성기초수량(0214완료)_금광신갈(9.29)_영사교외5개교" xfId="1767"/>
    <cellStyle name="_3.육교구조계산서_덕성수량(신설2)_안성기초수량(0214완료)_금광신갈(9.29)_영사교외5개교_23호선" xfId="1768"/>
    <cellStyle name="_3.육교구조계산서_덕성수량(신설2)_안성기초수량(0214완료)_영사교외5개교" xfId="1769"/>
    <cellStyle name="_3.육교구조계산서_덕성수량(신설2)_안성기초수량(0214완료)_영사교외5개교_23호선" xfId="1770"/>
    <cellStyle name="_3.육교구조계산서_덕성수량(신설2)_여수신기수량(후문1)" xfId="1771"/>
    <cellStyle name="_3.육교구조계산서_덕성수량(신설2)_여수신기수량(후문1)_82호선" xfId="1772"/>
    <cellStyle name="_3.육교구조계산서_덕성수량(신설2)_여수신기수량(후문1)_82호선(최종)" xfId="1773"/>
    <cellStyle name="_3.육교구조계산서_덕성수량(신설2)_여수신기수량(후문1)_82호선(최종)_23호선" xfId="1774"/>
    <cellStyle name="_3.육교구조계산서_덕성수량(신설2)_여수신기수량(후문1)_82호선_23호선" xfId="1775"/>
    <cellStyle name="_3.육교구조계산서_덕성수량(신설2)_여수신기수량(후문1)_98호선" xfId="1776"/>
    <cellStyle name="_3.육교구조계산서_덕성수량(신설2)_여수신기수량(후문1)_98호선_23호선" xfId="1777"/>
    <cellStyle name="_3.육교구조계산서_덕성수량(신설2)_여수신기수량(후문1)_금광신갈(9.29)" xfId="1778"/>
    <cellStyle name="_3.육교구조계산서_덕성수량(신설2)_여수신기수량(후문1)_금광신갈(9.29)_82호선" xfId="1779"/>
    <cellStyle name="_3.육교구조계산서_덕성수량(신설2)_여수신기수량(후문1)_금광신갈(9.29)_82호선(최종)" xfId="1780"/>
    <cellStyle name="_3.육교구조계산서_덕성수량(신설2)_여수신기수량(후문1)_금광신갈(9.29)_82호선(최종)_23호선" xfId="1781"/>
    <cellStyle name="_3.육교구조계산서_덕성수량(신설2)_여수신기수량(후문1)_금광신갈(9.29)_82호선_23호선" xfId="1782"/>
    <cellStyle name="_3.육교구조계산서_덕성수량(신설2)_여수신기수량(후문1)_금광신갈(9.29)_98호선" xfId="1783"/>
    <cellStyle name="_3.육교구조계산서_덕성수량(신설2)_여수신기수량(후문1)_금광신갈(9.29)_98호선_23호선" xfId="1784"/>
    <cellStyle name="_3.육교구조계산서_덕성수량(신설2)_여수신기수량(후문1)_금광신갈(9.29)_영사교외5개교" xfId="1785"/>
    <cellStyle name="_3.육교구조계산서_덕성수량(신설2)_여수신기수량(후문1)_금광신갈(9.29)_영사교외5개교_23호선" xfId="1786"/>
    <cellStyle name="_3.육교구조계산서_덕성수량(신설2)_여수신기수량(후문1)_영사교외5개교" xfId="1787"/>
    <cellStyle name="_3.육교구조계산서_덕성수량(신설2)_여수신기수량(후문1)_영사교외5개교_23호선" xfId="1788"/>
    <cellStyle name="_3.육교구조계산서_덕성수량(신설2)_영사교외5개교" xfId="1789"/>
    <cellStyle name="_3.육교구조계산서_덕성수량(신설2)_영사교외5개교_23호선" xfId="1790"/>
    <cellStyle name="_3.육교구조계산서_덕성수량(신설2)_인화-논현A수량수정" xfId="1791"/>
    <cellStyle name="_3.육교구조계산서_덕성수량(신설2)_인화-논현A수량수정_82호선" xfId="1792"/>
    <cellStyle name="_3.육교구조계산서_덕성수량(신설2)_인화-논현A수량수정_82호선(최종)" xfId="1793"/>
    <cellStyle name="_3.육교구조계산서_덕성수량(신설2)_인화-논현A수량수정_82호선(최종)_23호선" xfId="1794"/>
    <cellStyle name="_3.육교구조계산서_덕성수량(신설2)_인화-논현A수량수정_82호선_23호선" xfId="1795"/>
    <cellStyle name="_3.육교구조계산서_덕성수량(신설2)_인화-논현A수량수정_98호선" xfId="1796"/>
    <cellStyle name="_3.육교구조계산서_덕성수량(신설2)_인화-논현A수량수정_98호선_23호선" xfId="1797"/>
    <cellStyle name="_3.육교구조계산서_덕성수량(신설2)_인화-논현A수량수정_경림가오지구" xfId="1798"/>
    <cellStyle name="_3.육교구조계산서_덕성수량(신설2)_인화-논현A수량수정_경림가오지구_82호선" xfId="1799"/>
    <cellStyle name="_3.육교구조계산서_덕성수량(신설2)_인화-논현A수량수정_경림가오지구_82호선(최종)" xfId="1800"/>
    <cellStyle name="_3.육교구조계산서_덕성수량(신설2)_인화-논현A수량수정_경림가오지구_82호선(최종)_23호선" xfId="1801"/>
    <cellStyle name="_3.육교구조계산서_덕성수량(신설2)_인화-논현A수량수정_경림가오지구_82호선_23호선" xfId="1802"/>
    <cellStyle name="_3.육교구조계산서_덕성수량(신설2)_인화-논현A수량수정_경림가오지구_98호선" xfId="1803"/>
    <cellStyle name="_3.육교구조계산서_덕성수량(신설2)_인화-논현A수량수정_경림가오지구_98호선_23호선" xfId="1804"/>
    <cellStyle name="_3.육교구조계산서_덕성수량(신설2)_인화-논현A수량수정_경림가오지구_경림가오지구" xfId="1805"/>
    <cellStyle name="_3.육교구조계산서_덕성수량(신설2)_인화-논현A수량수정_경림가오지구_경림가오지구_82호선" xfId="1806"/>
    <cellStyle name="_3.육교구조계산서_덕성수량(신설2)_인화-논현A수량수정_경림가오지구_경림가오지구_82호선(최종)" xfId="1807"/>
    <cellStyle name="_3.육교구조계산서_덕성수량(신설2)_인화-논현A수량수정_경림가오지구_경림가오지구_82호선(최종)_23호선" xfId="1808"/>
    <cellStyle name="_3.육교구조계산서_덕성수량(신설2)_인화-논현A수량수정_경림가오지구_경림가오지구_82호선_23호선" xfId="1809"/>
    <cellStyle name="_3.육교구조계산서_덕성수량(신설2)_인화-논현A수량수정_경림가오지구_경림가오지구_98호선" xfId="1810"/>
    <cellStyle name="_3.육교구조계산서_덕성수량(신설2)_인화-논현A수량수정_경림가오지구_경림가오지구_98호선_23호선" xfId="1811"/>
    <cellStyle name="_3.육교구조계산서_덕성수량(신설2)_인화-논현A수량수정_경림가오지구_경림가오지구_금광신갈(9.29)" xfId="1812"/>
    <cellStyle name="_3.육교구조계산서_덕성수량(신설2)_인화-논현A수량수정_경림가오지구_경림가오지구_금광신갈(9.29)_82호선" xfId="1813"/>
    <cellStyle name="_3.육교구조계산서_덕성수량(신설2)_인화-논현A수량수정_경림가오지구_경림가오지구_금광신갈(9.29)_82호선(최종)" xfId="1814"/>
    <cellStyle name="_3.육교구조계산서_덕성수량(신설2)_인화-논현A수량수정_경림가오지구_경림가오지구_금광신갈(9.29)_82호선(최종)_23호선" xfId="1815"/>
    <cellStyle name="_3.육교구조계산서_덕성수량(신설2)_인화-논현A수량수정_경림가오지구_경림가오지구_금광신갈(9.29)_82호선_23호선" xfId="1816"/>
    <cellStyle name="_3.육교구조계산서_덕성수량(신설2)_인화-논현A수량수정_경림가오지구_경림가오지구_금광신갈(9.29)_98호선" xfId="1817"/>
    <cellStyle name="_3.육교구조계산서_덕성수량(신설2)_인화-논현A수량수정_경림가오지구_경림가오지구_금광신갈(9.29)_98호선_23호선" xfId="1818"/>
    <cellStyle name="_3.육교구조계산서_덕성수량(신설2)_인화-논현A수량수정_경림가오지구_경림가오지구_금광신갈(9.29)_영사교외5개교" xfId="1819"/>
    <cellStyle name="_3.육교구조계산서_덕성수량(신설2)_인화-논현A수량수정_경림가오지구_경림가오지구_금광신갈(9.29)_영사교외5개교_23호선" xfId="1820"/>
    <cellStyle name="_3.육교구조계산서_덕성수량(신설2)_인화-논현A수량수정_경림가오지구_경림가오지구_영사교외5개교" xfId="1821"/>
    <cellStyle name="_3.육교구조계산서_덕성수량(신설2)_인화-논현A수량수정_경림가오지구_경림가오지구_영사교외5개교_23호선" xfId="1822"/>
    <cellStyle name="_3.육교구조계산서_덕성수량(신설2)_인화-논현A수량수정_경림가오지구_금광신갈(9.29)" xfId="1823"/>
    <cellStyle name="_3.육교구조계산서_덕성수량(신설2)_인화-논현A수량수정_경림가오지구_금광신갈(9.29)_82호선" xfId="1824"/>
    <cellStyle name="_3.육교구조계산서_덕성수량(신설2)_인화-논현A수량수정_경림가오지구_금광신갈(9.29)_82호선(최종)" xfId="1825"/>
    <cellStyle name="_3.육교구조계산서_덕성수량(신설2)_인화-논현A수량수정_경림가오지구_금광신갈(9.29)_82호선(최종)_23호선" xfId="1826"/>
    <cellStyle name="_3.육교구조계산서_덕성수량(신설2)_인화-논현A수량수정_경림가오지구_금광신갈(9.29)_82호선_23호선" xfId="1827"/>
    <cellStyle name="_3.육교구조계산서_덕성수량(신설2)_인화-논현A수량수정_경림가오지구_금광신갈(9.29)_98호선" xfId="1828"/>
    <cellStyle name="_3.육교구조계산서_덕성수량(신설2)_인화-논현A수량수정_경림가오지구_금광신갈(9.29)_98호선_23호선" xfId="1829"/>
    <cellStyle name="_3.육교구조계산서_덕성수량(신설2)_인화-논현A수량수정_경림가오지구_금광신갈(9.29)_영사교외5개교" xfId="1830"/>
    <cellStyle name="_3.육교구조계산서_덕성수량(신설2)_인화-논현A수량수정_경림가오지구_금광신갈(9.29)_영사교외5개교_23호선" xfId="1831"/>
    <cellStyle name="_3.육교구조계산서_덕성수량(신설2)_인화-논현A수량수정_경림가오지구_영사교외5개교" xfId="1832"/>
    <cellStyle name="_3.육교구조계산서_덕성수량(신설2)_인화-논현A수량수정_경림가오지구_영사교외5개교_23호선" xfId="1833"/>
    <cellStyle name="_3.육교구조계산서_덕성수량(신설2)_인화-논현A수량수정_금광신갈(9.29)" xfId="1834"/>
    <cellStyle name="_3.육교구조계산서_덕성수량(신설2)_인화-논현A수량수정_금광신갈(9.29)_82호선" xfId="1835"/>
    <cellStyle name="_3.육교구조계산서_덕성수량(신설2)_인화-논현A수량수정_금광신갈(9.29)_82호선(최종)" xfId="1836"/>
    <cellStyle name="_3.육교구조계산서_덕성수량(신설2)_인화-논현A수량수정_금광신갈(9.29)_82호선(최종)_23호선" xfId="1837"/>
    <cellStyle name="_3.육교구조계산서_덕성수량(신설2)_인화-논현A수량수정_금광신갈(9.29)_82호선_23호선" xfId="1838"/>
    <cellStyle name="_3.육교구조계산서_덕성수량(신설2)_인화-논현A수량수정_금광신갈(9.29)_98호선" xfId="1839"/>
    <cellStyle name="_3.육교구조계산서_덕성수량(신설2)_인화-논현A수량수정_금광신갈(9.29)_98호선_23호선" xfId="1840"/>
    <cellStyle name="_3.육교구조계산서_덕성수량(신설2)_인화-논현A수량수정_금광신갈(9.29)_영사교외5개교" xfId="1841"/>
    <cellStyle name="_3.육교구조계산서_덕성수량(신설2)_인화-논현A수량수정_금광신갈(9.29)_영사교외5개교_23호선" xfId="1842"/>
    <cellStyle name="_3.육교구조계산서_덕성수량(신설2)_인화-논현A수량수정_성북구보도교" xfId="1843"/>
    <cellStyle name="_3.육교구조계산서_덕성수량(신설2)_인화-논현A수량수정_성북구보도교_82호선" xfId="1844"/>
    <cellStyle name="_3.육교구조계산서_덕성수량(신설2)_인화-논현A수량수정_성북구보도교_82호선(최종)" xfId="1845"/>
    <cellStyle name="_3.육교구조계산서_덕성수량(신설2)_인화-논현A수량수정_성북구보도교_82호선(최종)_23호선" xfId="1846"/>
    <cellStyle name="_3.육교구조계산서_덕성수량(신설2)_인화-논현A수량수정_성북구보도교_82호선_23호선" xfId="1847"/>
    <cellStyle name="_3.육교구조계산서_덕성수량(신설2)_인화-논현A수량수정_성북구보도교_98호선" xfId="1848"/>
    <cellStyle name="_3.육교구조계산서_덕성수량(신설2)_인화-논현A수량수정_성북구보도교_98호선_23호선" xfId="1849"/>
    <cellStyle name="_3.육교구조계산서_덕성수량(신설2)_인화-논현A수량수정_성북구보도교_경림가오지구" xfId="1850"/>
    <cellStyle name="_3.육교구조계산서_덕성수량(신설2)_인화-논현A수량수정_성북구보도교_경림가오지구_82호선" xfId="1851"/>
    <cellStyle name="_3.육교구조계산서_덕성수량(신설2)_인화-논현A수량수정_성북구보도교_경림가오지구_82호선(최종)" xfId="1852"/>
    <cellStyle name="_3.육교구조계산서_덕성수량(신설2)_인화-논현A수량수정_성북구보도교_경림가오지구_82호선(최종)_23호선" xfId="1853"/>
    <cellStyle name="_3.육교구조계산서_덕성수량(신설2)_인화-논현A수량수정_성북구보도교_경림가오지구_82호선_23호선" xfId="1854"/>
    <cellStyle name="_3.육교구조계산서_덕성수량(신설2)_인화-논현A수량수정_성북구보도교_경림가오지구_98호선" xfId="1855"/>
    <cellStyle name="_3.육교구조계산서_덕성수량(신설2)_인화-논현A수량수정_성북구보도교_경림가오지구_98호선_23호선" xfId="1856"/>
    <cellStyle name="_3.육교구조계산서_덕성수량(신설2)_인화-논현A수량수정_성북구보도교_경림가오지구_금광신갈(9.29)" xfId="1857"/>
    <cellStyle name="_3.육교구조계산서_덕성수량(신설2)_인화-논현A수량수정_성북구보도교_경림가오지구_금광신갈(9.29)_82호선" xfId="1858"/>
    <cellStyle name="_3.육교구조계산서_덕성수량(신설2)_인화-논현A수량수정_성북구보도교_경림가오지구_금광신갈(9.29)_82호선(최종)" xfId="1859"/>
    <cellStyle name="_3.육교구조계산서_덕성수량(신설2)_인화-논현A수량수정_성북구보도교_경림가오지구_금광신갈(9.29)_82호선(최종)_23호선" xfId="1860"/>
    <cellStyle name="_3.육교구조계산서_덕성수량(신설2)_인화-논현A수량수정_성북구보도교_경림가오지구_금광신갈(9.29)_82호선_23호선" xfId="1861"/>
    <cellStyle name="_3.육교구조계산서_덕성수량(신설2)_인화-논현A수량수정_성북구보도교_경림가오지구_금광신갈(9.29)_98호선" xfId="1862"/>
    <cellStyle name="_3.육교구조계산서_덕성수량(신설2)_인화-논현A수량수정_성북구보도교_경림가오지구_금광신갈(9.29)_98호선_23호선" xfId="1863"/>
    <cellStyle name="_3.육교구조계산서_덕성수량(신설2)_인화-논현A수량수정_성북구보도교_경림가오지구_금광신갈(9.29)_영사교외5개교" xfId="1864"/>
    <cellStyle name="_3.육교구조계산서_덕성수량(신설2)_인화-논현A수량수정_성북구보도교_경림가오지구_금광신갈(9.29)_영사교외5개교_23호선" xfId="1865"/>
    <cellStyle name="_3.육교구조계산서_덕성수량(신설2)_인화-논현A수량수정_성북구보도교_경림가오지구_영사교외5개교" xfId="1866"/>
    <cellStyle name="_3.육교구조계산서_덕성수량(신설2)_인화-논현A수량수정_성북구보도교_경림가오지구_영사교외5개교_23호선" xfId="1867"/>
    <cellStyle name="_3.육교구조계산서_덕성수량(신설2)_인화-논현A수량수정_성북구보도교_금광신갈(9.29)" xfId="1868"/>
    <cellStyle name="_3.육교구조계산서_덕성수량(신설2)_인화-논현A수량수정_성북구보도교_금광신갈(9.29)_82호선" xfId="1869"/>
    <cellStyle name="_3.육교구조계산서_덕성수량(신설2)_인화-논현A수량수정_성북구보도교_금광신갈(9.29)_82호선(최종)" xfId="1870"/>
    <cellStyle name="_3.육교구조계산서_덕성수량(신설2)_인화-논현A수량수정_성북구보도교_금광신갈(9.29)_82호선(최종)_23호선" xfId="1871"/>
    <cellStyle name="_3.육교구조계산서_덕성수량(신설2)_인화-논현A수량수정_성북구보도교_금광신갈(9.29)_82호선_23호선" xfId="1872"/>
    <cellStyle name="_3.육교구조계산서_덕성수량(신설2)_인화-논현A수량수정_성북구보도교_금광신갈(9.29)_98호선" xfId="1873"/>
    <cellStyle name="_3.육교구조계산서_덕성수량(신설2)_인화-논현A수량수정_성북구보도교_금광신갈(9.29)_98호선_23호선" xfId="1874"/>
    <cellStyle name="_3.육교구조계산서_덕성수량(신설2)_인화-논현A수량수정_성북구보도교_금광신갈(9.29)_영사교외5개교" xfId="1875"/>
    <cellStyle name="_3.육교구조계산서_덕성수량(신설2)_인화-논현A수량수정_성북구보도교_금광신갈(9.29)_영사교외5개교_23호선" xfId="1876"/>
    <cellStyle name="_3.육교구조계산서_덕성수량(신설2)_인화-논현A수량수정_성북구보도교_수량(성북천2)" xfId="1877"/>
    <cellStyle name="_3.육교구조계산서_덕성수량(신설2)_인화-논현A수량수정_성북구보도교_수량(성북천2)_82호선" xfId="1878"/>
    <cellStyle name="_3.육교구조계산서_덕성수량(신설2)_인화-논현A수량수정_성북구보도교_수량(성북천2)_82호선(최종)" xfId="1879"/>
    <cellStyle name="_3.육교구조계산서_덕성수량(신설2)_인화-논현A수량수정_성북구보도교_수량(성북천2)_82호선(최종)_23호선" xfId="1880"/>
    <cellStyle name="_3.육교구조계산서_덕성수량(신설2)_인화-논현A수량수정_성북구보도교_수량(성북천2)_82호선_23호선" xfId="1881"/>
    <cellStyle name="_3.육교구조계산서_덕성수량(신설2)_인화-논현A수량수정_성북구보도교_수량(성북천2)_98호선" xfId="1882"/>
    <cellStyle name="_3.육교구조계산서_덕성수량(신설2)_인화-논현A수량수정_성북구보도교_수량(성북천2)_98호선_23호선" xfId="1883"/>
    <cellStyle name="_3.육교구조계산서_덕성수량(신설2)_인화-논현A수량수정_성북구보도교_수량(성북천2)_경림가오지구" xfId="1884"/>
    <cellStyle name="_3.육교구조계산서_덕성수량(신설2)_인화-논현A수량수정_성북구보도교_수량(성북천2)_경림가오지구_82호선" xfId="1885"/>
    <cellStyle name="_3.육교구조계산서_덕성수량(신설2)_인화-논현A수량수정_성북구보도교_수량(성북천2)_경림가오지구_82호선(최종)" xfId="1886"/>
    <cellStyle name="_3.육교구조계산서_덕성수량(신설2)_인화-논현A수량수정_성북구보도교_수량(성북천2)_경림가오지구_82호선(최종)_23호선" xfId="1887"/>
    <cellStyle name="_3.육교구조계산서_덕성수량(신설2)_인화-논현A수량수정_성북구보도교_수량(성북천2)_경림가오지구_82호선_23호선" xfId="1888"/>
    <cellStyle name="_3.육교구조계산서_덕성수량(신설2)_인화-논현A수량수정_성북구보도교_수량(성북천2)_경림가오지구_98호선" xfId="1889"/>
    <cellStyle name="_3.육교구조계산서_덕성수량(신설2)_인화-논현A수량수정_성북구보도교_수량(성북천2)_경림가오지구_98호선_23호선" xfId="1890"/>
    <cellStyle name="_3.육교구조계산서_덕성수량(신설2)_인화-논현A수량수정_성북구보도교_수량(성북천2)_경림가오지구_경림가오지구" xfId="1891"/>
    <cellStyle name="_3.육교구조계산서_덕성수량(신설2)_인화-논현A수량수정_성북구보도교_수량(성북천2)_경림가오지구_경림가오지구_82호선" xfId="1892"/>
    <cellStyle name="_3.육교구조계산서_덕성수량(신설2)_인화-논현A수량수정_성북구보도교_수량(성북천2)_경림가오지구_경림가오지구_82호선(최종)" xfId="1893"/>
    <cellStyle name="_3.육교구조계산서_덕성수량(신설2)_인화-논현A수량수정_성북구보도교_수량(성북천2)_경림가오지구_경림가오지구_82호선(최종)_23호선" xfId="1894"/>
    <cellStyle name="_3.육교구조계산서_덕성수량(신설2)_인화-논현A수량수정_성북구보도교_수량(성북천2)_경림가오지구_경림가오지구_82호선_23호선" xfId="1895"/>
    <cellStyle name="_3.육교구조계산서_덕성수량(신설2)_인화-논현A수량수정_성북구보도교_수량(성북천2)_경림가오지구_경림가오지구_98호선" xfId="1896"/>
    <cellStyle name="_3.육교구조계산서_덕성수량(신설2)_인화-논현A수량수정_성북구보도교_수량(성북천2)_경림가오지구_경림가오지구_98호선_23호선" xfId="1897"/>
    <cellStyle name="_3.육교구조계산서_덕성수량(신설2)_인화-논현A수량수정_성북구보도교_수량(성북천2)_경림가오지구_경림가오지구_금광신갈(9.29)" xfId="1898"/>
    <cellStyle name="_3.육교구조계산서_덕성수량(신설2)_인화-논현A수량수정_성북구보도교_수량(성북천2)_경림가오지구_경림가오지구_금광신갈(9.29)_82호선" xfId="1899"/>
    <cellStyle name="_3.육교구조계산서_덕성수량(신설2)_인화-논현A수량수정_성북구보도교_수량(성북천2)_경림가오지구_경림가오지구_금광신갈(9.29)_82호선(최종)" xfId="1900"/>
    <cellStyle name="_3.육교구조계산서_덕성수량(신설2)_인화-논현A수량수정_성북구보도교_수량(성북천2)_경림가오지구_경림가오지구_금광신갈(9.29)_82호선(최종)_23호선" xfId="1901"/>
    <cellStyle name="_3.육교구조계산서_덕성수량(신설2)_인화-논현A수량수정_성북구보도교_수량(성북천2)_경림가오지구_경림가오지구_금광신갈(9.29)_82호선_23호선" xfId="1902"/>
    <cellStyle name="_3.육교구조계산서_덕성수량(신설2)_인화-논현A수량수정_성북구보도교_수량(성북천2)_경림가오지구_경림가오지구_금광신갈(9.29)_98호선" xfId="1903"/>
    <cellStyle name="_3.육교구조계산서_덕성수량(신설2)_인화-논현A수량수정_성북구보도교_수량(성북천2)_경림가오지구_경림가오지구_금광신갈(9.29)_98호선_23호선" xfId="1904"/>
    <cellStyle name="_3.육교구조계산서_덕성수량(신설2)_인화-논현A수량수정_성북구보도교_수량(성북천2)_경림가오지구_경림가오지구_금광신갈(9.29)_영사교외5개교" xfId="1905"/>
    <cellStyle name="_3.육교구조계산서_덕성수량(신설2)_인화-논현A수량수정_성북구보도교_수량(성북천2)_경림가오지구_경림가오지구_금광신갈(9.29)_영사교외5개교_23호선" xfId="1906"/>
    <cellStyle name="_3.육교구조계산서_덕성수량(신설2)_인화-논현A수량수정_성북구보도교_수량(성북천2)_경림가오지구_경림가오지구_영사교외5개교" xfId="1907"/>
    <cellStyle name="_3.육교구조계산서_덕성수량(신설2)_인화-논현A수량수정_성북구보도교_수량(성북천2)_경림가오지구_경림가오지구_영사교외5개교_23호선" xfId="1908"/>
    <cellStyle name="_3.육교구조계산서_덕성수량(신설2)_인화-논현A수량수정_성북구보도교_수량(성북천2)_경림가오지구_금광신갈(9.29)" xfId="1909"/>
    <cellStyle name="_3.육교구조계산서_덕성수량(신설2)_인화-논현A수량수정_성북구보도교_수량(성북천2)_경림가오지구_금광신갈(9.29)_82호선" xfId="1910"/>
    <cellStyle name="_3.육교구조계산서_덕성수량(신설2)_인화-논현A수량수정_성북구보도교_수량(성북천2)_경림가오지구_금광신갈(9.29)_82호선(최종)" xfId="1911"/>
    <cellStyle name="_3.육교구조계산서_덕성수량(신설2)_인화-논현A수량수정_성북구보도교_수량(성북천2)_경림가오지구_금광신갈(9.29)_82호선(최종)_23호선" xfId="1912"/>
    <cellStyle name="_3.육교구조계산서_덕성수량(신설2)_인화-논현A수량수정_성북구보도교_수량(성북천2)_경림가오지구_금광신갈(9.29)_82호선_23호선" xfId="1913"/>
    <cellStyle name="_3.육교구조계산서_덕성수량(신설2)_인화-논현A수량수정_성북구보도교_수량(성북천2)_경림가오지구_금광신갈(9.29)_98호선" xfId="1914"/>
    <cellStyle name="_3.육교구조계산서_덕성수량(신설2)_인화-논현A수량수정_성북구보도교_수량(성북천2)_경림가오지구_금광신갈(9.29)_98호선_23호선" xfId="1915"/>
    <cellStyle name="_3.육교구조계산서_덕성수량(신설2)_인화-논현A수량수정_성북구보도교_수량(성북천2)_경림가오지구_금광신갈(9.29)_영사교외5개교" xfId="1916"/>
    <cellStyle name="_3.육교구조계산서_덕성수량(신설2)_인화-논현A수량수정_성북구보도교_수량(성북천2)_경림가오지구_금광신갈(9.29)_영사교외5개교_23호선" xfId="1917"/>
    <cellStyle name="_3.육교구조계산서_덕성수량(신설2)_인화-논현A수량수정_성북구보도교_수량(성북천2)_경림가오지구_영사교외5개교" xfId="1918"/>
    <cellStyle name="_3.육교구조계산서_덕성수량(신설2)_인화-논현A수량수정_성북구보도교_수량(성북천2)_경림가오지구_영사교외5개교_23호선" xfId="1919"/>
    <cellStyle name="_3.육교구조계산서_덕성수량(신설2)_인화-논현A수량수정_성북구보도교_수량(성북천2)_금광신갈(9.29)" xfId="1920"/>
    <cellStyle name="_3.육교구조계산서_덕성수량(신설2)_인화-논현A수량수정_성북구보도교_수량(성북천2)_금광신갈(9.29)_82호선" xfId="1921"/>
    <cellStyle name="_3.육교구조계산서_덕성수량(신설2)_인화-논현A수량수정_성북구보도교_수량(성북천2)_금광신갈(9.29)_82호선(최종)" xfId="1922"/>
    <cellStyle name="_3.육교구조계산서_덕성수량(신설2)_인화-논현A수량수정_성북구보도교_수량(성북천2)_금광신갈(9.29)_82호선(최종)_23호선" xfId="1923"/>
    <cellStyle name="_3.육교구조계산서_덕성수량(신설2)_인화-논현A수량수정_성북구보도교_수량(성북천2)_금광신갈(9.29)_82호선_23호선" xfId="1924"/>
    <cellStyle name="_3.육교구조계산서_덕성수량(신설2)_인화-논현A수량수정_성북구보도교_수량(성북천2)_금광신갈(9.29)_98호선" xfId="1925"/>
    <cellStyle name="_3.육교구조계산서_덕성수량(신설2)_인화-논현A수량수정_성북구보도교_수량(성북천2)_금광신갈(9.29)_98호선_23호선" xfId="1926"/>
    <cellStyle name="_3.육교구조계산서_덕성수량(신설2)_인화-논현A수량수정_성북구보도교_수량(성북천2)_금광신갈(9.29)_영사교외5개교" xfId="1927"/>
    <cellStyle name="_3.육교구조계산서_덕성수량(신설2)_인화-논현A수량수정_성북구보도교_수량(성북천2)_금광신갈(9.29)_영사교외5개교_23호선" xfId="1928"/>
    <cellStyle name="_3.육교구조계산서_덕성수량(신설2)_인화-논현A수량수정_성북구보도교_수량(성북천2)_영사교외5개교" xfId="1929"/>
    <cellStyle name="_3.육교구조계산서_덕성수량(신설2)_인화-논현A수량수정_성북구보도교_수량(성북천2)_영사교외5개교_23호선" xfId="1930"/>
    <cellStyle name="_3.육교구조계산서_덕성수량(신설2)_인화-논현A수량수정_성북구보도교_안성기초수량(0214완료)" xfId="1931"/>
    <cellStyle name="_3.육교구조계산서_덕성수량(신설2)_인화-논현A수량수정_성북구보도교_안성기초수량(0214완료)_82호선" xfId="1932"/>
    <cellStyle name="_3.육교구조계산서_덕성수량(신설2)_인화-논현A수량수정_성북구보도교_안성기초수량(0214완료)_82호선(최종)" xfId="1933"/>
    <cellStyle name="_3.육교구조계산서_덕성수량(신설2)_인화-논현A수량수정_성북구보도교_안성기초수량(0214완료)_82호선(최종)_23호선" xfId="1934"/>
    <cellStyle name="_3.육교구조계산서_덕성수량(신설2)_인화-논현A수량수정_성북구보도교_안성기초수량(0214완료)_82호선_23호선" xfId="1935"/>
    <cellStyle name="_3.육교구조계산서_덕성수량(신설2)_인화-논현A수량수정_성북구보도교_안성기초수량(0214완료)_98호선" xfId="1936"/>
    <cellStyle name="_3.육교구조계산서_덕성수량(신설2)_인화-논현A수량수정_성북구보도교_안성기초수량(0214완료)_98호선_23호선" xfId="1937"/>
    <cellStyle name="_3.육교구조계산서_덕성수량(신설2)_인화-논현A수량수정_성북구보도교_안성기초수량(0214완료)_경림가오지구" xfId="1938"/>
    <cellStyle name="_3.육교구조계산서_덕성수량(신설2)_인화-논현A수량수정_성북구보도교_안성기초수량(0214완료)_경림가오지구_82호선" xfId="1939"/>
    <cellStyle name="_3.육교구조계산서_덕성수량(신설2)_인화-논현A수량수정_성북구보도교_안성기초수량(0214완료)_경림가오지구_82호선(최종)" xfId="1940"/>
    <cellStyle name="_3.육교구조계산서_덕성수량(신설2)_인화-논현A수량수정_성북구보도교_안성기초수량(0214완료)_경림가오지구_82호선(최종)_23호선" xfId="1941"/>
    <cellStyle name="_3.육교구조계산서_덕성수량(신설2)_인화-논현A수량수정_성북구보도교_안성기초수량(0214완료)_경림가오지구_82호선_23호선" xfId="1942"/>
    <cellStyle name="_3.육교구조계산서_덕성수량(신설2)_인화-논현A수량수정_성북구보도교_안성기초수량(0214완료)_경림가오지구_98호선" xfId="1943"/>
    <cellStyle name="_3.육교구조계산서_덕성수량(신설2)_인화-논현A수량수정_성북구보도교_안성기초수량(0214완료)_경림가오지구_98호선_23호선" xfId="1944"/>
    <cellStyle name="_3.육교구조계산서_덕성수량(신설2)_인화-논현A수량수정_성북구보도교_안성기초수량(0214완료)_경림가오지구_경림가오지구" xfId="1945"/>
    <cellStyle name="_3.육교구조계산서_덕성수량(신설2)_인화-논현A수량수정_성북구보도교_안성기초수량(0214완료)_경림가오지구_경림가오지구_82호선" xfId="1946"/>
    <cellStyle name="_3.육교구조계산서_덕성수량(신설2)_인화-논현A수량수정_성북구보도교_안성기초수량(0214완료)_경림가오지구_경림가오지구_82호선(최종)" xfId="1947"/>
    <cellStyle name="_3.육교구조계산서_덕성수량(신설2)_인화-논현A수량수정_성북구보도교_안성기초수량(0214완료)_경림가오지구_경림가오지구_82호선(최종)_23호선" xfId="1948"/>
    <cellStyle name="_3.육교구조계산서_덕성수량(신설2)_인화-논현A수량수정_성북구보도교_안성기초수량(0214완료)_경림가오지구_경림가오지구_82호선_23호선" xfId="1949"/>
    <cellStyle name="_3.육교구조계산서_덕성수량(신설2)_인화-논현A수량수정_성북구보도교_안성기초수량(0214완료)_경림가오지구_경림가오지구_98호선" xfId="1950"/>
    <cellStyle name="_3.육교구조계산서_덕성수량(신설2)_인화-논현A수량수정_성북구보도교_안성기초수량(0214완료)_경림가오지구_경림가오지구_98호선_23호선" xfId="1951"/>
    <cellStyle name="_3.육교구조계산서_덕성수량(신설2)_인화-논현A수량수정_성북구보도교_안성기초수량(0214완료)_경림가오지구_경림가오지구_금광신갈(9.29)" xfId="1952"/>
    <cellStyle name="_3.육교구조계산서_덕성수량(신설2)_인화-논현A수량수정_성북구보도교_안성기초수량(0214완료)_경림가오지구_경림가오지구_금광신갈(9.29)_82호선" xfId="1953"/>
    <cellStyle name="_3.육교구조계산서_덕성수량(신설2)_인화-논현A수량수정_성북구보도교_안성기초수량(0214완료)_경림가오지구_경림가오지구_금광신갈(9.29)_82호선(최종)" xfId="1954"/>
    <cellStyle name="_3.육교구조계산서_덕성수량(신설2)_인화-논현A수량수정_성북구보도교_안성기초수량(0214완료)_경림가오지구_경림가오지구_금광신갈(9.29)_82호선(최종)_23호선" xfId="1955"/>
    <cellStyle name="_3.육교구조계산서_덕성수량(신설2)_인화-논현A수량수정_성북구보도교_안성기초수량(0214완료)_경림가오지구_경림가오지구_금광신갈(9.29)_82호선_23호선" xfId="1956"/>
    <cellStyle name="_3.육교구조계산서_덕성수량(신설2)_인화-논현A수량수정_성북구보도교_안성기초수량(0214완료)_경림가오지구_경림가오지구_금광신갈(9.29)_98호선" xfId="1957"/>
    <cellStyle name="_3.육교구조계산서_덕성수량(신설2)_인화-논현A수량수정_성북구보도교_안성기초수량(0214완료)_경림가오지구_경림가오지구_금광신갈(9.29)_98호선_23호선" xfId="1958"/>
    <cellStyle name="_3.육교구조계산서_덕성수량(신설2)_인화-논현A수량수정_성북구보도교_안성기초수량(0214완료)_경림가오지구_경림가오지구_금광신갈(9.29)_영사교외5개교" xfId="1959"/>
    <cellStyle name="_3.육교구조계산서_덕성수량(신설2)_인화-논현A수량수정_성북구보도교_안성기초수량(0214완료)_경림가오지구_경림가오지구_금광신갈(9.29)_영사교외5개교_23호선" xfId="1960"/>
    <cellStyle name="_3.육교구조계산서_덕성수량(신설2)_인화-논현A수량수정_성북구보도교_안성기초수량(0214완료)_경림가오지구_경림가오지구_영사교외5개교" xfId="1961"/>
    <cellStyle name="_3.육교구조계산서_덕성수량(신설2)_인화-논현A수량수정_성북구보도교_안성기초수량(0214완료)_경림가오지구_경림가오지구_영사교외5개교_23호선" xfId="1962"/>
    <cellStyle name="_3.육교구조계산서_덕성수량(신설2)_인화-논현A수량수정_성북구보도교_안성기초수량(0214완료)_경림가오지구_금광신갈(9.29)" xfId="1963"/>
    <cellStyle name="_3.육교구조계산서_덕성수량(신설2)_인화-논현A수량수정_성북구보도교_안성기초수량(0214완료)_경림가오지구_금광신갈(9.29)_82호선" xfId="1964"/>
    <cellStyle name="_3.육교구조계산서_덕성수량(신설2)_인화-논현A수량수정_성북구보도교_안성기초수량(0214완료)_경림가오지구_금광신갈(9.29)_82호선(최종)" xfId="1965"/>
    <cellStyle name="_3.육교구조계산서_덕성수량(신설2)_인화-논현A수량수정_성북구보도교_안성기초수량(0214완료)_경림가오지구_금광신갈(9.29)_82호선(최종)_23호선" xfId="1966"/>
    <cellStyle name="_3.육교구조계산서_덕성수량(신설2)_인화-논현A수량수정_성북구보도교_안성기초수량(0214완료)_경림가오지구_금광신갈(9.29)_82호선_23호선" xfId="1967"/>
    <cellStyle name="_3.육교구조계산서_덕성수량(신설2)_인화-논현A수량수정_성북구보도교_안성기초수량(0214완료)_경림가오지구_금광신갈(9.29)_98호선" xfId="1968"/>
    <cellStyle name="_3.육교구조계산서_덕성수량(신설2)_인화-논현A수량수정_성북구보도교_안성기초수량(0214완료)_경림가오지구_금광신갈(9.29)_98호선_23호선" xfId="1969"/>
    <cellStyle name="_3.육교구조계산서_덕성수량(신설2)_인화-논현A수량수정_성북구보도교_안성기초수량(0214완료)_경림가오지구_금광신갈(9.29)_영사교외5개교" xfId="1970"/>
    <cellStyle name="_3.육교구조계산서_덕성수량(신설2)_인화-논현A수량수정_성북구보도교_안성기초수량(0214완료)_경림가오지구_금광신갈(9.29)_영사교외5개교_23호선" xfId="1971"/>
    <cellStyle name="_3.육교구조계산서_덕성수량(신설2)_인화-논현A수량수정_성북구보도교_안성기초수량(0214완료)_경림가오지구_영사교외5개교" xfId="1972"/>
    <cellStyle name="_3.육교구조계산서_덕성수량(신설2)_인화-논현A수량수정_성북구보도교_안성기초수량(0214완료)_경림가오지구_영사교외5개교_23호선" xfId="1973"/>
    <cellStyle name="_3.육교구조계산서_덕성수량(신설2)_인화-논현A수량수정_성북구보도교_안성기초수량(0214완료)_금광신갈(9.29)" xfId="1974"/>
    <cellStyle name="_3.육교구조계산서_덕성수량(신설2)_인화-논현A수량수정_성북구보도교_안성기초수량(0214완료)_금광신갈(9.29)_82호선" xfId="1975"/>
    <cellStyle name="_3.육교구조계산서_덕성수량(신설2)_인화-논현A수량수정_성북구보도교_안성기초수량(0214완료)_금광신갈(9.29)_82호선(최종)" xfId="1976"/>
    <cellStyle name="_3.육교구조계산서_덕성수량(신설2)_인화-논현A수량수정_성북구보도교_안성기초수량(0214완료)_금광신갈(9.29)_82호선(최종)_23호선" xfId="1977"/>
    <cellStyle name="_3.육교구조계산서_덕성수량(신설2)_인화-논현A수량수정_성북구보도교_안성기초수량(0214완료)_금광신갈(9.29)_82호선_23호선" xfId="1978"/>
    <cellStyle name="_3.육교구조계산서_덕성수량(신설2)_인화-논현A수량수정_성북구보도교_안성기초수량(0214완료)_금광신갈(9.29)_98호선" xfId="1979"/>
    <cellStyle name="_3.육교구조계산서_덕성수량(신설2)_인화-논현A수량수정_성북구보도교_안성기초수량(0214완료)_금광신갈(9.29)_98호선_23호선" xfId="1980"/>
    <cellStyle name="_3.육교구조계산서_덕성수량(신설2)_인화-논현A수량수정_성북구보도교_안성기초수량(0214완료)_금광신갈(9.29)_영사교외5개교" xfId="1981"/>
    <cellStyle name="_3.육교구조계산서_덕성수량(신설2)_인화-논현A수량수정_성북구보도교_안성기초수량(0214완료)_금광신갈(9.29)_영사교외5개교_23호선" xfId="1982"/>
    <cellStyle name="_3.육교구조계산서_덕성수량(신설2)_인화-논현A수량수정_성북구보도교_안성기초수량(0214완료)_영사교외5개교" xfId="1983"/>
    <cellStyle name="_3.육교구조계산서_덕성수량(신설2)_인화-논현A수량수정_성북구보도교_안성기초수량(0214완료)_영사교외5개교_23호선" xfId="1984"/>
    <cellStyle name="_3.육교구조계산서_덕성수량(신설2)_인화-논현A수량수정_성북구보도교_영사교외5개교" xfId="1985"/>
    <cellStyle name="_3.육교구조계산서_덕성수량(신설2)_인화-논현A수량수정_성북구보도교_영사교외5개교_23호선" xfId="1986"/>
    <cellStyle name="_3.육교구조계산서_덕성수량(신설2)_인화-논현A수량수정_성북구보도교1" xfId="1987"/>
    <cellStyle name="_3.육교구조계산서_덕성수량(신설2)_인화-논현A수량수정_성북구보도교1_82호선" xfId="1988"/>
    <cellStyle name="_3.육교구조계산서_덕성수량(신설2)_인화-논현A수량수정_성북구보도교1_82호선(최종)" xfId="1989"/>
    <cellStyle name="_3.육교구조계산서_덕성수량(신설2)_인화-논현A수량수정_성북구보도교1_82호선(최종)_23호선" xfId="1990"/>
    <cellStyle name="_3.육교구조계산서_덕성수량(신설2)_인화-논현A수량수정_성북구보도교1_82호선_23호선" xfId="1991"/>
    <cellStyle name="_3.육교구조계산서_덕성수량(신설2)_인화-논현A수량수정_성북구보도교1_98호선" xfId="1992"/>
    <cellStyle name="_3.육교구조계산서_덕성수량(신설2)_인화-논현A수량수정_성북구보도교1_98호선_23호선" xfId="1993"/>
    <cellStyle name="_3.육교구조계산서_덕성수량(신설2)_인화-논현A수량수정_성북구보도교1_경림가오지구" xfId="1994"/>
    <cellStyle name="_3.육교구조계산서_덕성수량(신설2)_인화-논현A수량수정_성북구보도교1_경림가오지구_82호선" xfId="1995"/>
    <cellStyle name="_3.육교구조계산서_덕성수량(신설2)_인화-논현A수량수정_성북구보도교1_경림가오지구_82호선(최종)" xfId="1996"/>
    <cellStyle name="_3.육교구조계산서_덕성수량(신설2)_인화-논현A수량수정_성북구보도교1_경림가오지구_82호선(최종)_23호선" xfId="1997"/>
    <cellStyle name="_3.육교구조계산서_덕성수량(신설2)_인화-논현A수량수정_성북구보도교1_경림가오지구_82호선_23호선" xfId="1998"/>
    <cellStyle name="_3.육교구조계산서_덕성수량(신설2)_인화-논현A수량수정_성북구보도교1_경림가오지구_98호선" xfId="1999"/>
    <cellStyle name="_3.육교구조계산서_덕성수량(신설2)_인화-논현A수량수정_성북구보도교1_경림가오지구_98호선_23호선" xfId="2000"/>
    <cellStyle name="_3.육교구조계산서_덕성수량(신설2)_인화-논현A수량수정_성북구보도교1_경림가오지구_금광신갈(9.29)" xfId="2001"/>
    <cellStyle name="_3.육교구조계산서_덕성수량(신설2)_인화-논현A수량수정_성북구보도교1_경림가오지구_금광신갈(9.29)_82호선" xfId="2002"/>
    <cellStyle name="_3.육교구조계산서_덕성수량(신설2)_인화-논현A수량수정_성북구보도교1_경림가오지구_금광신갈(9.29)_82호선(최종)" xfId="2003"/>
    <cellStyle name="_3.육교구조계산서_덕성수량(신설2)_인화-논현A수량수정_성북구보도교1_경림가오지구_금광신갈(9.29)_82호선(최종)_23호선" xfId="2004"/>
    <cellStyle name="_3.육교구조계산서_덕성수량(신설2)_인화-논현A수량수정_성북구보도교1_경림가오지구_금광신갈(9.29)_82호선_23호선" xfId="2005"/>
    <cellStyle name="_3.육교구조계산서_덕성수량(신설2)_인화-논현A수량수정_성북구보도교1_경림가오지구_금광신갈(9.29)_98호선" xfId="2006"/>
    <cellStyle name="_3.육교구조계산서_덕성수량(신설2)_인화-논현A수량수정_성북구보도교1_경림가오지구_금광신갈(9.29)_98호선_23호선" xfId="2007"/>
    <cellStyle name="_3.육교구조계산서_덕성수량(신설2)_인화-논현A수량수정_성북구보도교1_경림가오지구_금광신갈(9.29)_영사교외5개교" xfId="2008"/>
    <cellStyle name="_3.육교구조계산서_덕성수량(신설2)_인화-논현A수량수정_성북구보도교1_경림가오지구_금광신갈(9.29)_영사교외5개교_23호선" xfId="2009"/>
    <cellStyle name="_3.육교구조계산서_덕성수량(신설2)_인화-논현A수량수정_성북구보도교1_경림가오지구_영사교외5개교" xfId="2010"/>
    <cellStyle name="_3.육교구조계산서_덕성수량(신설2)_인화-논현A수량수정_성북구보도교1_경림가오지구_영사교외5개교_23호선" xfId="2011"/>
    <cellStyle name="_3.육교구조계산서_덕성수량(신설2)_인화-논현A수량수정_성북구보도교1_금광신갈(9.29)" xfId="2012"/>
    <cellStyle name="_3.육교구조계산서_덕성수량(신설2)_인화-논현A수량수정_성북구보도교1_금광신갈(9.29)_82호선" xfId="2013"/>
    <cellStyle name="_3.육교구조계산서_덕성수량(신설2)_인화-논현A수량수정_성북구보도교1_금광신갈(9.29)_82호선(최종)" xfId="2014"/>
    <cellStyle name="_3.육교구조계산서_덕성수량(신설2)_인화-논현A수량수정_성북구보도교1_금광신갈(9.29)_82호선(최종)_23호선" xfId="2015"/>
    <cellStyle name="_3.육교구조계산서_덕성수량(신설2)_인화-논현A수량수정_성북구보도교1_금광신갈(9.29)_82호선_23호선" xfId="2016"/>
    <cellStyle name="_3.육교구조계산서_덕성수량(신설2)_인화-논현A수량수정_성북구보도교1_금광신갈(9.29)_98호선" xfId="2017"/>
    <cellStyle name="_3.육교구조계산서_덕성수량(신설2)_인화-논현A수량수정_성북구보도교1_금광신갈(9.29)_98호선_23호선" xfId="2018"/>
    <cellStyle name="_3.육교구조계산서_덕성수량(신설2)_인화-논현A수량수정_성북구보도교1_금광신갈(9.29)_영사교외5개교" xfId="2019"/>
    <cellStyle name="_3.육교구조계산서_덕성수량(신설2)_인화-논현A수량수정_성북구보도교1_금광신갈(9.29)_영사교외5개교_23호선" xfId="2020"/>
    <cellStyle name="_3.육교구조계산서_덕성수량(신설2)_인화-논현A수량수정_성북구보도교1_수량(성북천2)" xfId="2021"/>
    <cellStyle name="_3.육교구조계산서_덕성수량(신설2)_인화-논현A수량수정_성북구보도교1_수량(성북천2)_82호선" xfId="2022"/>
    <cellStyle name="_3.육교구조계산서_덕성수량(신설2)_인화-논현A수량수정_성북구보도교1_수량(성북천2)_82호선(최종)" xfId="2023"/>
    <cellStyle name="_3.육교구조계산서_덕성수량(신설2)_인화-논현A수량수정_성북구보도교1_수량(성북천2)_82호선(최종)_23호선" xfId="2024"/>
    <cellStyle name="_3.육교구조계산서_덕성수량(신설2)_인화-논현A수량수정_성북구보도교1_수량(성북천2)_82호선_23호선" xfId="2025"/>
    <cellStyle name="_3.육교구조계산서_덕성수량(신설2)_인화-논현A수량수정_성북구보도교1_수량(성북천2)_98호선" xfId="2026"/>
    <cellStyle name="_3.육교구조계산서_덕성수량(신설2)_인화-논현A수량수정_성북구보도교1_수량(성북천2)_98호선_23호선" xfId="2027"/>
    <cellStyle name="_3.육교구조계산서_덕성수량(신설2)_인화-논현A수량수정_성북구보도교1_수량(성북천2)_경림가오지구" xfId="2028"/>
    <cellStyle name="_3.육교구조계산서_덕성수량(신설2)_인화-논현A수량수정_성북구보도교1_수량(성북천2)_경림가오지구_82호선" xfId="2029"/>
    <cellStyle name="_3.육교구조계산서_덕성수량(신설2)_인화-논현A수량수정_성북구보도교1_수량(성북천2)_경림가오지구_82호선(최종)" xfId="2030"/>
    <cellStyle name="_3.육교구조계산서_덕성수량(신설2)_인화-논현A수량수정_성북구보도교1_수량(성북천2)_경림가오지구_82호선(최종)_23호선" xfId="2031"/>
    <cellStyle name="_3.육교구조계산서_덕성수량(신설2)_인화-논현A수량수정_성북구보도교1_수량(성북천2)_경림가오지구_82호선_23호선" xfId="2032"/>
    <cellStyle name="_3.육교구조계산서_덕성수량(신설2)_인화-논현A수량수정_성북구보도교1_수량(성북천2)_경림가오지구_98호선" xfId="2033"/>
    <cellStyle name="_3.육교구조계산서_덕성수량(신설2)_인화-논현A수량수정_성북구보도교1_수량(성북천2)_경림가오지구_98호선_23호선" xfId="2034"/>
    <cellStyle name="_3.육교구조계산서_덕성수량(신설2)_인화-논현A수량수정_성북구보도교1_수량(성북천2)_경림가오지구_경림가오지구" xfId="2035"/>
    <cellStyle name="_3.육교구조계산서_덕성수량(신설2)_인화-논현A수량수정_성북구보도교1_수량(성북천2)_경림가오지구_경림가오지구_82호선" xfId="2036"/>
    <cellStyle name="_3.육교구조계산서_덕성수량(신설2)_인화-논현A수량수정_성북구보도교1_수량(성북천2)_경림가오지구_경림가오지구_82호선(최종)" xfId="2037"/>
    <cellStyle name="_3.육교구조계산서_덕성수량(신설2)_인화-논현A수량수정_성북구보도교1_수량(성북천2)_경림가오지구_경림가오지구_82호선(최종)_23호선" xfId="2038"/>
    <cellStyle name="_3.육교구조계산서_덕성수량(신설2)_인화-논현A수량수정_성북구보도교1_수량(성북천2)_경림가오지구_경림가오지구_82호선_23호선" xfId="2039"/>
    <cellStyle name="_3.육교구조계산서_덕성수량(신설2)_인화-논현A수량수정_성북구보도교1_수량(성북천2)_경림가오지구_경림가오지구_98호선" xfId="2040"/>
    <cellStyle name="_3.육교구조계산서_덕성수량(신설2)_인화-논현A수량수정_성북구보도교1_수량(성북천2)_경림가오지구_경림가오지구_98호선_23호선" xfId="2041"/>
    <cellStyle name="_3.육교구조계산서_덕성수량(신설2)_인화-논현A수량수정_성북구보도교1_수량(성북천2)_경림가오지구_경림가오지구_금광신갈(9.29)" xfId="2042"/>
    <cellStyle name="_3.육교구조계산서_덕성수량(신설2)_인화-논현A수량수정_성북구보도교1_수량(성북천2)_경림가오지구_경림가오지구_금광신갈(9.29)_82호선" xfId="2043"/>
    <cellStyle name="_3.육교구조계산서_덕성수량(신설2)_인화-논현A수량수정_성북구보도교1_수량(성북천2)_경림가오지구_경림가오지구_금광신갈(9.29)_82호선(최종)" xfId="2044"/>
    <cellStyle name="_3.육교구조계산서_덕성수량(신설2)_인화-논현A수량수정_성북구보도교1_수량(성북천2)_경림가오지구_경림가오지구_금광신갈(9.29)_82호선(최종)_23호선" xfId="2045"/>
    <cellStyle name="_3.육교구조계산서_덕성수량(신설2)_인화-논현A수량수정_성북구보도교1_수량(성북천2)_경림가오지구_경림가오지구_금광신갈(9.29)_82호선_23호선" xfId="2046"/>
    <cellStyle name="_3.육교구조계산서_덕성수량(신설2)_인화-논현A수량수정_성북구보도교1_수량(성북천2)_경림가오지구_경림가오지구_금광신갈(9.29)_98호선" xfId="2047"/>
    <cellStyle name="_3.육교구조계산서_덕성수량(신설2)_인화-논현A수량수정_성북구보도교1_수량(성북천2)_경림가오지구_경림가오지구_금광신갈(9.29)_98호선_23호선" xfId="2048"/>
    <cellStyle name="_3.육교구조계산서_덕성수량(신설2)_인화-논현A수량수정_성북구보도교1_수량(성북천2)_경림가오지구_경림가오지구_금광신갈(9.29)_영사교외5개교" xfId="2049"/>
    <cellStyle name="_3.육교구조계산서_덕성수량(신설2)_인화-논현A수량수정_성북구보도교1_수량(성북천2)_경림가오지구_경림가오지구_금광신갈(9.29)_영사교외5개교_23호선" xfId="2050"/>
    <cellStyle name="_3.육교구조계산서_덕성수량(신설2)_인화-논현A수량수정_성북구보도교1_수량(성북천2)_경림가오지구_경림가오지구_영사교외5개교" xfId="2051"/>
    <cellStyle name="_3.육교구조계산서_덕성수량(신설2)_인화-논현A수량수정_성북구보도교1_수량(성북천2)_경림가오지구_경림가오지구_영사교외5개교_23호선" xfId="2052"/>
    <cellStyle name="_3.육교구조계산서_덕성수량(신설2)_인화-논현A수량수정_성북구보도교1_수량(성북천2)_경림가오지구_금광신갈(9.29)" xfId="2053"/>
    <cellStyle name="_3.육교구조계산서_덕성수량(신설2)_인화-논현A수량수정_성북구보도교1_수량(성북천2)_경림가오지구_금광신갈(9.29)_82호선" xfId="2054"/>
    <cellStyle name="_3.육교구조계산서_덕성수량(신설2)_인화-논현A수량수정_성북구보도교1_수량(성북천2)_경림가오지구_금광신갈(9.29)_82호선(최종)" xfId="2055"/>
    <cellStyle name="_3.육교구조계산서_덕성수량(신설2)_인화-논현A수량수정_성북구보도교1_수량(성북천2)_경림가오지구_금광신갈(9.29)_82호선(최종)_23호선" xfId="2056"/>
    <cellStyle name="_3.육교구조계산서_덕성수량(신설2)_인화-논현A수량수정_성북구보도교1_수량(성북천2)_경림가오지구_금광신갈(9.29)_82호선_23호선" xfId="2057"/>
    <cellStyle name="_3.육교구조계산서_덕성수량(신설2)_인화-논현A수량수정_성북구보도교1_수량(성북천2)_경림가오지구_금광신갈(9.29)_98호선" xfId="2058"/>
    <cellStyle name="_3.육교구조계산서_덕성수량(신설2)_인화-논현A수량수정_성북구보도교1_수량(성북천2)_경림가오지구_금광신갈(9.29)_98호선_23호선" xfId="2059"/>
    <cellStyle name="_3.육교구조계산서_덕성수량(신설2)_인화-논현A수량수정_성북구보도교1_수량(성북천2)_경림가오지구_금광신갈(9.29)_영사교외5개교" xfId="2060"/>
    <cellStyle name="_3.육교구조계산서_덕성수량(신설2)_인화-논현A수량수정_성북구보도교1_수량(성북천2)_경림가오지구_금광신갈(9.29)_영사교외5개교_23호선" xfId="2061"/>
    <cellStyle name="_3.육교구조계산서_덕성수량(신설2)_인화-논현A수량수정_성북구보도교1_수량(성북천2)_경림가오지구_영사교외5개교" xfId="2062"/>
    <cellStyle name="_3.육교구조계산서_덕성수량(신설2)_인화-논현A수량수정_성북구보도교1_수량(성북천2)_경림가오지구_영사교외5개교_23호선" xfId="2063"/>
    <cellStyle name="_3.육교구조계산서_덕성수량(신설2)_인화-논현A수량수정_성북구보도교1_수량(성북천2)_금광신갈(9.29)" xfId="2064"/>
    <cellStyle name="_3.육교구조계산서_덕성수량(신설2)_인화-논현A수량수정_성북구보도교1_수량(성북천2)_금광신갈(9.29)_82호선" xfId="2065"/>
    <cellStyle name="_3.육교구조계산서_덕성수량(신설2)_인화-논현A수량수정_성북구보도교1_수량(성북천2)_금광신갈(9.29)_82호선(최종)" xfId="2066"/>
    <cellStyle name="_3.육교구조계산서_덕성수량(신설2)_인화-논현A수량수정_성북구보도교1_수량(성북천2)_금광신갈(9.29)_82호선(최종)_23호선" xfId="2067"/>
    <cellStyle name="_3.육교구조계산서_덕성수량(신설2)_인화-논현A수량수정_성북구보도교1_수량(성북천2)_금광신갈(9.29)_82호선_23호선" xfId="2068"/>
    <cellStyle name="_3.육교구조계산서_덕성수량(신설2)_인화-논현A수량수정_성북구보도교1_수량(성북천2)_금광신갈(9.29)_98호선" xfId="2069"/>
    <cellStyle name="_3.육교구조계산서_덕성수량(신설2)_인화-논현A수량수정_성북구보도교1_수량(성북천2)_금광신갈(9.29)_98호선_23호선" xfId="2070"/>
    <cellStyle name="_3.육교구조계산서_덕성수량(신설2)_인화-논현A수량수정_성북구보도교1_수량(성북천2)_금광신갈(9.29)_영사교외5개교" xfId="2071"/>
    <cellStyle name="_3.육교구조계산서_덕성수량(신설2)_인화-논현A수량수정_성북구보도교1_수량(성북천2)_금광신갈(9.29)_영사교외5개교_23호선" xfId="2072"/>
    <cellStyle name="_3.육교구조계산서_덕성수량(신설2)_인화-논현A수량수정_성북구보도교1_수량(성북천2)_영사교외5개교" xfId="2073"/>
    <cellStyle name="_3.육교구조계산서_덕성수량(신설2)_인화-논현A수량수정_성북구보도교1_수량(성북천2)_영사교외5개교_23호선" xfId="2074"/>
    <cellStyle name="_3.육교구조계산서_덕성수량(신설2)_인화-논현A수량수정_성북구보도교1_안성기초수량(0214완료)" xfId="2075"/>
    <cellStyle name="_3.육교구조계산서_덕성수량(신설2)_인화-논현A수량수정_성북구보도교1_안성기초수량(0214완료)_82호선" xfId="2076"/>
    <cellStyle name="_3.육교구조계산서_덕성수량(신설2)_인화-논현A수량수정_성북구보도교1_안성기초수량(0214완료)_82호선(최종)" xfId="2077"/>
    <cellStyle name="_3.육교구조계산서_덕성수량(신설2)_인화-논현A수량수정_성북구보도교1_안성기초수량(0214완료)_82호선(최종)_23호선" xfId="2078"/>
    <cellStyle name="_3.육교구조계산서_덕성수량(신설2)_인화-논현A수량수정_성북구보도교1_안성기초수량(0214완료)_82호선_23호선" xfId="2079"/>
    <cellStyle name="_3.육교구조계산서_덕성수량(신설2)_인화-논현A수량수정_성북구보도교1_안성기초수량(0214완료)_98호선" xfId="2080"/>
    <cellStyle name="_3.육교구조계산서_덕성수량(신설2)_인화-논현A수량수정_성북구보도교1_안성기초수량(0214완료)_98호선_23호선" xfId="2081"/>
    <cellStyle name="_3.육교구조계산서_덕성수량(신설2)_인화-논현A수량수정_성북구보도교1_안성기초수량(0214완료)_경림가오지구" xfId="2082"/>
    <cellStyle name="_3.육교구조계산서_덕성수량(신설2)_인화-논현A수량수정_성북구보도교1_안성기초수량(0214완료)_경림가오지구_82호선" xfId="2083"/>
    <cellStyle name="_3.육교구조계산서_덕성수량(신설2)_인화-논현A수량수정_성북구보도교1_안성기초수량(0214완료)_경림가오지구_82호선(최종)" xfId="2084"/>
    <cellStyle name="_3.육교구조계산서_덕성수량(신설2)_인화-논현A수량수정_성북구보도교1_안성기초수량(0214완료)_경림가오지구_82호선(최종)_23호선" xfId="2085"/>
    <cellStyle name="_3.육교구조계산서_덕성수량(신설2)_인화-논현A수량수정_성북구보도교1_안성기초수량(0214완료)_경림가오지구_82호선_23호선" xfId="2086"/>
    <cellStyle name="_3.육교구조계산서_덕성수량(신설2)_인화-논현A수량수정_성북구보도교1_안성기초수량(0214완료)_경림가오지구_98호선" xfId="2087"/>
    <cellStyle name="_3.육교구조계산서_덕성수량(신설2)_인화-논현A수량수정_성북구보도교1_안성기초수량(0214완료)_경림가오지구_98호선_23호선" xfId="2088"/>
    <cellStyle name="_3.육교구조계산서_덕성수량(신설2)_인화-논현A수량수정_성북구보도교1_안성기초수량(0214완료)_경림가오지구_경림가오지구" xfId="2089"/>
    <cellStyle name="_3.육교구조계산서_덕성수량(신설2)_인화-논현A수량수정_성북구보도교1_안성기초수량(0214완료)_경림가오지구_경림가오지구_82호선" xfId="2090"/>
    <cellStyle name="_3.육교구조계산서_덕성수량(신설2)_인화-논현A수량수정_성북구보도교1_안성기초수량(0214완료)_경림가오지구_경림가오지구_82호선(최종)" xfId="2091"/>
    <cellStyle name="_3.육교구조계산서_덕성수량(신설2)_인화-논현A수량수정_성북구보도교1_안성기초수량(0214완료)_경림가오지구_경림가오지구_82호선(최종)_23호선" xfId="2092"/>
    <cellStyle name="_3.육교구조계산서_덕성수량(신설2)_인화-논현A수량수정_성북구보도교1_안성기초수량(0214완료)_경림가오지구_경림가오지구_82호선_23호선" xfId="2093"/>
    <cellStyle name="_3.육교구조계산서_덕성수량(신설2)_인화-논현A수량수정_성북구보도교1_안성기초수량(0214완료)_경림가오지구_경림가오지구_98호선" xfId="2094"/>
    <cellStyle name="_3.육교구조계산서_덕성수량(신설2)_인화-논현A수량수정_성북구보도교1_안성기초수량(0214완료)_경림가오지구_경림가오지구_98호선_23호선" xfId="2095"/>
    <cellStyle name="_3.육교구조계산서_덕성수량(신설2)_인화-논현A수량수정_성북구보도교1_안성기초수량(0214완료)_경림가오지구_경림가오지구_금광신갈(9.29)" xfId="2096"/>
    <cellStyle name="_3.육교구조계산서_덕성수량(신설2)_인화-논현A수량수정_성북구보도교1_안성기초수량(0214완료)_경림가오지구_경림가오지구_금광신갈(9.29)_82호선" xfId="2097"/>
    <cellStyle name="_3.육교구조계산서_덕성수량(신설2)_인화-논현A수량수정_성북구보도교1_안성기초수량(0214완료)_경림가오지구_경림가오지구_금광신갈(9.29)_82호선(최종)" xfId="2098"/>
    <cellStyle name="_3.육교구조계산서_덕성수량(신설2)_인화-논현A수량수정_성북구보도교1_안성기초수량(0214완료)_경림가오지구_경림가오지구_금광신갈(9.29)_82호선(최종)_23호선" xfId="2099"/>
    <cellStyle name="_3.육교구조계산서_덕성수량(신설2)_인화-논현A수량수정_성북구보도교1_안성기초수량(0214완료)_경림가오지구_경림가오지구_금광신갈(9.29)_82호선_23호선" xfId="2100"/>
    <cellStyle name="_3.육교구조계산서_덕성수량(신설2)_인화-논현A수량수정_성북구보도교1_안성기초수량(0214완료)_경림가오지구_경림가오지구_금광신갈(9.29)_98호선" xfId="2101"/>
    <cellStyle name="_3.육교구조계산서_덕성수량(신설2)_인화-논현A수량수정_성북구보도교1_안성기초수량(0214완료)_경림가오지구_경림가오지구_금광신갈(9.29)_98호선_23호선" xfId="2102"/>
    <cellStyle name="_3.육교구조계산서_덕성수량(신설2)_인화-논현A수량수정_성북구보도교1_안성기초수량(0214완료)_경림가오지구_경림가오지구_금광신갈(9.29)_영사교외5개교" xfId="2103"/>
    <cellStyle name="_3.육교구조계산서_덕성수량(신설2)_인화-논현A수량수정_성북구보도교1_안성기초수량(0214완료)_경림가오지구_경림가오지구_금광신갈(9.29)_영사교외5개교_23호선" xfId="2104"/>
    <cellStyle name="_3.육교구조계산서_덕성수량(신설2)_인화-논현A수량수정_성북구보도교1_안성기초수량(0214완료)_경림가오지구_경림가오지구_영사교외5개교" xfId="2105"/>
    <cellStyle name="_3.육교구조계산서_덕성수량(신설2)_인화-논현A수량수정_성북구보도교1_안성기초수량(0214완료)_경림가오지구_경림가오지구_영사교외5개교_23호선" xfId="2106"/>
    <cellStyle name="_3.육교구조계산서_덕성수량(신설2)_인화-논현A수량수정_성북구보도교1_안성기초수량(0214완료)_경림가오지구_금광신갈(9.29)" xfId="2107"/>
    <cellStyle name="_3.육교구조계산서_덕성수량(신설2)_인화-논현A수량수정_성북구보도교1_안성기초수량(0214완료)_경림가오지구_금광신갈(9.29)_82호선" xfId="2108"/>
    <cellStyle name="_3.육교구조계산서_덕성수량(신설2)_인화-논현A수량수정_성북구보도교1_안성기초수량(0214완료)_경림가오지구_금광신갈(9.29)_82호선(최종)" xfId="2109"/>
    <cellStyle name="_3.육교구조계산서_덕성수량(신설2)_인화-논현A수량수정_성북구보도교1_안성기초수량(0214완료)_경림가오지구_금광신갈(9.29)_82호선(최종)_23호선" xfId="2110"/>
    <cellStyle name="_3.육교구조계산서_덕성수량(신설2)_인화-논현A수량수정_성북구보도교1_안성기초수량(0214완료)_경림가오지구_금광신갈(9.29)_82호선_23호선" xfId="2111"/>
    <cellStyle name="_3.육교구조계산서_덕성수량(신설2)_인화-논현A수량수정_성북구보도교1_안성기초수량(0214완료)_경림가오지구_금광신갈(9.29)_98호선" xfId="2112"/>
    <cellStyle name="_3.육교구조계산서_덕성수량(신설2)_인화-논현A수량수정_성북구보도교1_안성기초수량(0214완료)_경림가오지구_금광신갈(9.29)_98호선_23호선" xfId="2113"/>
    <cellStyle name="_3.육교구조계산서_덕성수량(신설2)_인화-논현A수량수정_성북구보도교1_안성기초수량(0214완료)_경림가오지구_금광신갈(9.29)_영사교외5개교" xfId="2114"/>
    <cellStyle name="_3.육교구조계산서_덕성수량(신설2)_인화-논현A수량수정_성북구보도교1_안성기초수량(0214완료)_경림가오지구_금광신갈(9.29)_영사교외5개교_23호선" xfId="2115"/>
    <cellStyle name="_3.육교구조계산서_덕성수량(신설2)_인화-논현A수량수정_성북구보도교1_안성기초수량(0214완료)_경림가오지구_영사교외5개교" xfId="2116"/>
    <cellStyle name="_3.육교구조계산서_덕성수량(신설2)_인화-논현A수량수정_성북구보도교1_안성기초수량(0214완료)_경림가오지구_영사교외5개교_23호선" xfId="2117"/>
    <cellStyle name="_3.육교구조계산서_덕성수량(신설2)_인화-논현A수량수정_성북구보도교1_안성기초수량(0214완료)_금광신갈(9.29)" xfId="2118"/>
    <cellStyle name="_3.육교구조계산서_덕성수량(신설2)_인화-논현A수량수정_성북구보도교1_안성기초수량(0214완료)_금광신갈(9.29)_82호선" xfId="2119"/>
    <cellStyle name="_3.육교구조계산서_덕성수량(신설2)_인화-논현A수량수정_성북구보도교1_안성기초수량(0214완료)_금광신갈(9.29)_82호선(최종)" xfId="2120"/>
    <cellStyle name="_3.육교구조계산서_덕성수량(신설2)_인화-논현A수량수정_성북구보도교1_안성기초수량(0214완료)_금광신갈(9.29)_82호선(최종)_23호선" xfId="2121"/>
    <cellStyle name="_3.육교구조계산서_덕성수량(신설2)_인화-논현A수량수정_성북구보도교1_안성기초수량(0214완료)_금광신갈(9.29)_82호선_23호선" xfId="2122"/>
    <cellStyle name="_3.육교구조계산서_덕성수량(신설2)_인화-논현A수량수정_성북구보도교1_안성기초수량(0214완료)_금광신갈(9.29)_98호선" xfId="2123"/>
    <cellStyle name="_3.육교구조계산서_덕성수량(신설2)_인화-논현A수량수정_성북구보도교1_안성기초수량(0214완료)_금광신갈(9.29)_98호선_23호선" xfId="2124"/>
    <cellStyle name="_3.육교구조계산서_덕성수량(신설2)_인화-논현A수량수정_성북구보도교1_안성기초수량(0214완료)_금광신갈(9.29)_영사교외5개교" xfId="2125"/>
    <cellStyle name="_3.육교구조계산서_덕성수량(신설2)_인화-논현A수량수정_성북구보도교1_안성기초수량(0214완료)_금광신갈(9.29)_영사교외5개교_23호선" xfId="2126"/>
    <cellStyle name="_3.육교구조계산서_덕성수량(신설2)_인화-논현A수량수정_성북구보도교1_안성기초수량(0214완료)_영사교외5개교" xfId="2127"/>
    <cellStyle name="_3.육교구조계산서_덕성수량(신설2)_인화-논현A수량수정_성북구보도교1_안성기초수량(0214완료)_영사교외5개교_23호선" xfId="2128"/>
    <cellStyle name="_3.육교구조계산서_덕성수량(신설2)_인화-논현A수량수정_성북구보도교1_영사교외5개교" xfId="2129"/>
    <cellStyle name="_3.육교구조계산서_덕성수량(신설2)_인화-논현A수량수정_성북구보도교1_영사교외5개교_23호선" xfId="2130"/>
    <cellStyle name="_3.육교구조계산서_덕성수량(신설2)_인화-논현A수량수정_안성공도(하부공)수량" xfId="2131"/>
    <cellStyle name="_3.육교구조계산서_덕성수량(신설2)_인화-논현A수량수정_안성공도(하부공)수량_82호선" xfId="2132"/>
    <cellStyle name="_3.육교구조계산서_덕성수량(신설2)_인화-논현A수량수정_안성공도(하부공)수량_82호선(최종)" xfId="2133"/>
    <cellStyle name="_3.육교구조계산서_덕성수량(신설2)_인화-논현A수량수정_안성공도(하부공)수량_82호선(최종)_23호선" xfId="2134"/>
    <cellStyle name="_3.육교구조계산서_덕성수량(신설2)_인화-논현A수량수정_안성공도(하부공)수량_82호선_23호선" xfId="2135"/>
    <cellStyle name="_3.육교구조계산서_덕성수량(신설2)_인화-논현A수량수정_안성공도(하부공)수량_98호선" xfId="2136"/>
    <cellStyle name="_3.육교구조계산서_덕성수량(신설2)_인화-논현A수량수정_안성공도(하부공)수량_98호선_23호선" xfId="2137"/>
    <cellStyle name="_3.육교구조계산서_덕성수량(신설2)_인화-논현A수량수정_안성공도(하부공)수량_경림가오지구" xfId="2138"/>
    <cellStyle name="_3.육교구조계산서_덕성수량(신설2)_인화-논현A수량수정_안성공도(하부공)수량_경림가오지구_82호선" xfId="2139"/>
    <cellStyle name="_3.육교구조계산서_덕성수량(신설2)_인화-논현A수량수정_안성공도(하부공)수량_경림가오지구_82호선(최종)" xfId="2140"/>
    <cellStyle name="_3.육교구조계산서_덕성수량(신설2)_인화-논현A수량수정_안성공도(하부공)수량_경림가오지구_82호선(최종)_23호선" xfId="2141"/>
    <cellStyle name="_3.육교구조계산서_덕성수량(신설2)_인화-논현A수량수정_안성공도(하부공)수량_경림가오지구_82호선_23호선" xfId="2142"/>
    <cellStyle name="_3.육교구조계산서_덕성수량(신설2)_인화-논현A수량수정_안성공도(하부공)수량_경림가오지구_98호선" xfId="2143"/>
    <cellStyle name="_3.육교구조계산서_덕성수량(신설2)_인화-논현A수량수정_안성공도(하부공)수량_경림가오지구_98호선_23호선" xfId="2144"/>
    <cellStyle name="_3.육교구조계산서_덕성수량(신설2)_인화-논현A수량수정_안성공도(하부공)수량_경림가오지구_금광신갈(9.29)" xfId="2145"/>
    <cellStyle name="_3.육교구조계산서_덕성수량(신설2)_인화-논현A수량수정_안성공도(하부공)수량_경림가오지구_금광신갈(9.29)_82호선" xfId="2146"/>
    <cellStyle name="_3.육교구조계산서_덕성수량(신설2)_인화-논현A수량수정_안성공도(하부공)수량_경림가오지구_금광신갈(9.29)_82호선(최종)" xfId="2147"/>
    <cellStyle name="_3.육교구조계산서_덕성수량(신설2)_인화-논현A수량수정_안성공도(하부공)수량_경림가오지구_금광신갈(9.29)_82호선(최종)_23호선" xfId="2148"/>
    <cellStyle name="_3.육교구조계산서_덕성수량(신설2)_인화-논현A수량수정_안성공도(하부공)수량_경림가오지구_금광신갈(9.29)_82호선_23호선" xfId="2149"/>
    <cellStyle name="_3.육교구조계산서_덕성수량(신설2)_인화-논현A수량수정_안성공도(하부공)수량_경림가오지구_금광신갈(9.29)_98호선" xfId="2150"/>
    <cellStyle name="_3.육교구조계산서_덕성수량(신설2)_인화-논현A수량수정_안성공도(하부공)수량_경림가오지구_금광신갈(9.29)_98호선_23호선" xfId="2151"/>
    <cellStyle name="_3.육교구조계산서_덕성수량(신설2)_인화-논현A수량수정_안성공도(하부공)수량_경림가오지구_금광신갈(9.29)_영사교외5개교" xfId="2152"/>
    <cellStyle name="_3.육교구조계산서_덕성수량(신설2)_인화-논현A수량수정_안성공도(하부공)수량_경림가오지구_금광신갈(9.29)_영사교외5개교_23호선" xfId="2153"/>
    <cellStyle name="_3.육교구조계산서_덕성수량(신설2)_인화-논현A수량수정_안성공도(하부공)수량_경림가오지구_영사교외5개교" xfId="2154"/>
    <cellStyle name="_3.육교구조계산서_덕성수량(신설2)_인화-논현A수량수정_안성공도(하부공)수량_경림가오지구_영사교외5개교_23호선" xfId="2155"/>
    <cellStyle name="_3.육교구조계산서_덕성수량(신설2)_인화-논현A수량수정_안성공도(하부공)수량_금광신갈(9.29)" xfId="2156"/>
    <cellStyle name="_3.육교구조계산서_덕성수량(신설2)_인화-논현A수량수정_안성공도(하부공)수량_금광신갈(9.29)_82호선" xfId="2157"/>
    <cellStyle name="_3.육교구조계산서_덕성수량(신설2)_인화-논현A수량수정_안성공도(하부공)수량_금광신갈(9.29)_82호선(최종)" xfId="2158"/>
    <cellStyle name="_3.육교구조계산서_덕성수량(신설2)_인화-논현A수량수정_안성공도(하부공)수량_금광신갈(9.29)_82호선(최종)_23호선" xfId="2159"/>
    <cellStyle name="_3.육교구조계산서_덕성수량(신설2)_인화-논현A수량수정_안성공도(하부공)수량_금광신갈(9.29)_82호선_23호선" xfId="2160"/>
    <cellStyle name="_3.육교구조계산서_덕성수량(신설2)_인화-논현A수량수정_안성공도(하부공)수량_금광신갈(9.29)_98호선" xfId="2161"/>
    <cellStyle name="_3.육교구조계산서_덕성수량(신설2)_인화-논현A수량수정_안성공도(하부공)수량_금광신갈(9.29)_98호선_23호선" xfId="2162"/>
    <cellStyle name="_3.육교구조계산서_덕성수량(신설2)_인화-논현A수량수정_안성공도(하부공)수량_금광신갈(9.29)_영사교외5개교" xfId="2163"/>
    <cellStyle name="_3.육교구조계산서_덕성수량(신설2)_인화-논현A수량수정_안성공도(하부공)수량_금광신갈(9.29)_영사교외5개교_23호선" xfId="2164"/>
    <cellStyle name="_3.육교구조계산서_덕성수량(신설2)_인화-논현A수량수정_안성공도(하부공)수량_안성기초수량(0214완료)" xfId="2165"/>
    <cellStyle name="_3.육교구조계산서_덕성수량(신설2)_인화-논현A수량수정_안성공도(하부공)수량_안성기초수량(0214완료)_82호선" xfId="2166"/>
    <cellStyle name="_3.육교구조계산서_덕성수량(신설2)_인화-논현A수량수정_안성공도(하부공)수량_안성기초수량(0214완료)_82호선(최종)" xfId="2167"/>
    <cellStyle name="_3.육교구조계산서_덕성수량(신설2)_인화-논현A수량수정_안성공도(하부공)수량_안성기초수량(0214완료)_82호선(최종)_23호선" xfId="2168"/>
    <cellStyle name="_3.육교구조계산서_덕성수량(신설2)_인화-논현A수량수정_안성공도(하부공)수량_안성기초수량(0214완료)_82호선_23호선" xfId="2169"/>
    <cellStyle name="_3.육교구조계산서_덕성수량(신설2)_인화-논현A수량수정_안성공도(하부공)수량_안성기초수량(0214완료)_98호선" xfId="2170"/>
    <cellStyle name="_3.육교구조계산서_덕성수량(신설2)_인화-논현A수량수정_안성공도(하부공)수량_안성기초수량(0214완료)_98호선_23호선" xfId="2171"/>
    <cellStyle name="_3.육교구조계산서_덕성수량(신설2)_인화-논현A수량수정_안성공도(하부공)수량_안성기초수량(0214완료)_경림가오지구" xfId="2172"/>
    <cellStyle name="_3.육교구조계산서_덕성수량(신설2)_인화-논현A수량수정_안성공도(하부공)수량_안성기초수량(0214완료)_경림가오지구_82호선" xfId="2173"/>
    <cellStyle name="_3.육교구조계산서_덕성수량(신설2)_인화-논현A수량수정_안성공도(하부공)수량_안성기초수량(0214완료)_경림가오지구_82호선(최종)" xfId="2174"/>
    <cellStyle name="_3.육교구조계산서_덕성수량(신설2)_인화-논현A수량수정_안성공도(하부공)수량_안성기초수량(0214완료)_경림가오지구_82호선(최종)_23호선" xfId="2175"/>
    <cellStyle name="_3.육교구조계산서_덕성수량(신설2)_인화-논현A수량수정_안성공도(하부공)수량_안성기초수량(0214완료)_경림가오지구_82호선_23호선" xfId="2176"/>
    <cellStyle name="_3.육교구조계산서_덕성수량(신설2)_인화-논현A수량수정_안성공도(하부공)수량_안성기초수량(0214완료)_경림가오지구_98호선" xfId="2177"/>
    <cellStyle name="_3.육교구조계산서_덕성수량(신설2)_인화-논현A수량수정_안성공도(하부공)수량_안성기초수량(0214완료)_경림가오지구_98호선_23호선" xfId="2178"/>
    <cellStyle name="_3.육교구조계산서_덕성수량(신설2)_인화-논현A수량수정_안성공도(하부공)수량_안성기초수량(0214완료)_경림가오지구_경림가오지구" xfId="2179"/>
    <cellStyle name="_3.육교구조계산서_덕성수량(신설2)_인화-논현A수량수정_안성공도(하부공)수량_안성기초수량(0214완료)_경림가오지구_경림가오지구_82호선" xfId="2180"/>
    <cellStyle name="_3.육교구조계산서_덕성수량(신설2)_인화-논현A수량수정_안성공도(하부공)수량_안성기초수량(0214완료)_경림가오지구_경림가오지구_82호선(최종)" xfId="2181"/>
    <cellStyle name="_3.육교구조계산서_덕성수량(신설2)_인화-논현A수량수정_안성공도(하부공)수량_안성기초수량(0214완료)_경림가오지구_경림가오지구_82호선(최종)_23호선" xfId="2182"/>
    <cellStyle name="_3.육교구조계산서_덕성수량(신설2)_인화-논현A수량수정_안성공도(하부공)수량_안성기초수량(0214완료)_경림가오지구_경림가오지구_82호선_23호선" xfId="2183"/>
    <cellStyle name="_3.육교구조계산서_덕성수량(신설2)_인화-논현A수량수정_안성공도(하부공)수량_안성기초수량(0214완료)_경림가오지구_경림가오지구_98호선" xfId="2184"/>
    <cellStyle name="_3.육교구조계산서_덕성수량(신설2)_인화-논현A수량수정_안성공도(하부공)수량_안성기초수량(0214완료)_경림가오지구_경림가오지구_98호선_23호선" xfId="2185"/>
    <cellStyle name="_3.육교구조계산서_덕성수량(신설2)_인화-논현A수량수정_안성공도(하부공)수량_안성기초수량(0214완료)_경림가오지구_경림가오지구_금광신갈(9.29)" xfId="2186"/>
    <cellStyle name="_3.육교구조계산서_덕성수량(신설2)_인화-논현A수량수정_안성공도(하부공)수량_안성기초수량(0214완료)_경림가오지구_경림가오지구_금광신갈(9.29)_82호선" xfId="2187"/>
    <cellStyle name="_3.육교구조계산서_덕성수량(신설2)_인화-논현A수량수정_안성공도(하부공)수량_안성기초수량(0214완료)_경림가오지구_경림가오지구_금광신갈(9.29)_82호선(최종)" xfId="2188"/>
    <cellStyle name="_3.육교구조계산서_덕성수량(신설2)_인화-논현A수량수정_안성공도(하부공)수량_안성기초수량(0214완료)_경림가오지구_경림가오지구_금광신갈(9.29)_82호선(최종)_23호선" xfId="2189"/>
    <cellStyle name="_3.육교구조계산서_덕성수량(신설2)_인화-논현A수량수정_안성공도(하부공)수량_안성기초수량(0214완료)_경림가오지구_경림가오지구_금광신갈(9.29)_82호선_23호선" xfId="2190"/>
    <cellStyle name="_3.육교구조계산서_덕성수량(신설2)_인화-논현A수량수정_안성공도(하부공)수량_안성기초수량(0214완료)_경림가오지구_경림가오지구_금광신갈(9.29)_98호선" xfId="2191"/>
    <cellStyle name="_3.육교구조계산서_덕성수량(신설2)_인화-논현A수량수정_안성공도(하부공)수량_안성기초수량(0214완료)_경림가오지구_경림가오지구_금광신갈(9.29)_98호선_23호선" xfId="2192"/>
    <cellStyle name="_3.육교구조계산서_덕성수량(신설2)_인화-논현A수량수정_안성공도(하부공)수량_안성기초수량(0214완료)_경림가오지구_경림가오지구_금광신갈(9.29)_영사교외5개교" xfId="2193"/>
    <cellStyle name="_3.육교구조계산서_덕성수량(신설2)_인화-논현A수량수정_안성공도(하부공)수량_안성기초수량(0214완료)_경림가오지구_경림가오지구_금광신갈(9.29)_영사교외5개교_23호선" xfId="2194"/>
    <cellStyle name="_3.육교구조계산서_덕성수량(신설2)_인화-논현A수량수정_안성공도(하부공)수량_안성기초수량(0214완료)_경림가오지구_경림가오지구_영사교외5개교" xfId="2195"/>
    <cellStyle name="_3.육교구조계산서_덕성수량(신설2)_인화-논현A수량수정_안성공도(하부공)수량_안성기초수량(0214완료)_경림가오지구_경림가오지구_영사교외5개교_23호선" xfId="2196"/>
    <cellStyle name="_3.육교구조계산서_덕성수량(신설2)_인화-논현A수량수정_안성공도(하부공)수량_안성기초수량(0214완료)_경림가오지구_금광신갈(9.29)" xfId="2197"/>
    <cellStyle name="_3.육교구조계산서_덕성수량(신설2)_인화-논현A수량수정_안성공도(하부공)수량_안성기초수량(0214완료)_경림가오지구_금광신갈(9.29)_82호선" xfId="2198"/>
    <cellStyle name="_3.육교구조계산서_덕성수량(신설2)_인화-논현A수량수정_안성공도(하부공)수량_안성기초수량(0214완료)_경림가오지구_금광신갈(9.29)_82호선(최종)" xfId="2199"/>
    <cellStyle name="_3.육교구조계산서_덕성수량(신설2)_인화-논현A수량수정_안성공도(하부공)수량_안성기초수량(0214완료)_경림가오지구_금광신갈(9.29)_82호선(최종)_23호선" xfId="2200"/>
    <cellStyle name="_3.육교구조계산서_덕성수량(신설2)_인화-논현A수량수정_안성공도(하부공)수량_안성기초수량(0214완료)_경림가오지구_금광신갈(9.29)_82호선_23호선" xfId="2201"/>
    <cellStyle name="_3.육교구조계산서_덕성수량(신설2)_인화-논현A수량수정_안성공도(하부공)수량_안성기초수량(0214완료)_경림가오지구_금광신갈(9.29)_98호선" xfId="2202"/>
    <cellStyle name="_3.육교구조계산서_덕성수량(신설2)_인화-논현A수량수정_안성공도(하부공)수량_안성기초수량(0214완료)_경림가오지구_금광신갈(9.29)_98호선_23호선" xfId="2203"/>
    <cellStyle name="_3.육교구조계산서_덕성수량(신설2)_인화-논현A수량수정_안성공도(하부공)수량_안성기초수량(0214완료)_경림가오지구_금광신갈(9.29)_영사교외5개교" xfId="2204"/>
    <cellStyle name="_3.육교구조계산서_덕성수량(신설2)_인화-논현A수량수정_안성공도(하부공)수량_안성기초수량(0214완료)_경림가오지구_금광신갈(9.29)_영사교외5개교_23호선" xfId="2205"/>
    <cellStyle name="_3.육교구조계산서_덕성수량(신설2)_인화-논현A수량수정_안성공도(하부공)수량_안성기초수량(0214완료)_경림가오지구_영사교외5개교" xfId="2206"/>
    <cellStyle name="_3.육교구조계산서_덕성수량(신설2)_인화-논현A수량수정_안성공도(하부공)수량_안성기초수량(0214완료)_경림가오지구_영사교외5개교_23호선" xfId="2207"/>
    <cellStyle name="_3.육교구조계산서_덕성수량(신설2)_인화-논현A수량수정_안성공도(하부공)수량_안성기초수량(0214완료)_금광신갈(9.29)" xfId="2208"/>
    <cellStyle name="_3.육교구조계산서_덕성수량(신설2)_인화-논현A수량수정_안성공도(하부공)수량_안성기초수량(0214완료)_금광신갈(9.29)_82호선" xfId="2209"/>
    <cellStyle name="_3.육교구조계산서_덕성수량(신설2)_인화-논현A수량수정_안성공도(하부공)수량_안성기초수량(0214완료)_금광신갈(9.29)_82호선(최종)" xfId="2210"/>
    <cellStyle name="_3.육교구조계산서_덕성수량(신설2)_인화-논현A수량수정_안성공도(하부공)수량_안성기초수량(0214완료)_금광신갈(9.29)_82호선(최종)_23호선" xfId="2211"/>
    <cellStyle name="_3.육교구조계산서_덕성수량(신설2)_인화-논현A수량수정_안성공도(하부공)수량_안성기초수량(0214완료)_금광신갈(9.29)_82호선_23호선" xfId="2212"/>
    <cellStyle name="_3.육교구조계산서_덕성수량(신설2)_인화-논현A수량수정_안성공도(하부공)수량_안성기초수량(0214완료)_금광신갈(9.29)_98호선" xfId="2213"/>
    <cellStyle name="_3.육교구조계산서_덕성수량(신설2)_인화-논현A수량수정_안성공도(하부공)수량_안성기초수량(0214완료)_금광신갈(9.29)_98호선_23호선" xfId="2214"/>
    <cellStyle name="_3.육교구조계산서_덕성수량(신설2)_인화-논현A수량수정_안성공도(하부공)수량_안성기초수량(0214완료)_금광신갈(9.29)_영사교외5개교" xfId="2215"/>
    <cellStyle name="_3.육교구조계산서_덕성수량(신설2)_인화-논현A수량수정_안성공도(하부공)수량_안성기초수량(0214완료)_금광신갈(9.29)_영사교외5개교_23호선" xfId="2216"/>
    <cellStyle name="_3.육교구조계산서_덕성수량(신설2)_인화-논현A수량수정_안성공도(하부공)수량_안성기초수량(0214완료)_영사교외5개교" xfId="2217"/>
    <cellStyle name="_3.육교구조계산서_덕성수량(신설2)_인화-논현A수량수정_안성공도(하부공)수량_안성기초수량(0214완료)_영사교외5개교_23호선" xfId="2218"/>
    <cellStyle name="_3.육교구조계산서_덕성수량(신설2)_인화-논현A수량수정_안성공도(하부공)수량_영사교외5개교" xfId="2219"/>
    <cellStyle name="_3.육교구조계산서_덕성수량(신설2)_인화-논현A수량수정_안성공도(하부공)수량_영사교외5개교_23호선" xfId="2220"/>
    <cellStyle name="_3.육교구조계산서_덕성수량(신설2)_인화-논현A수량수정_안성공도-기초수량" xfId="2221"/>
    <cellStyle name="_3.육교구조계산서_덕성수량(신설2)_인화-논현A수량수정_안성공도-기초수량_82호선" xfId="2222"/>
    <cellStyle name="_3.육교구조계산서_덕성수량(신설2)_인화-논현A수량수정_안성공도-기초수량_82호선(최종)" xfId="2223"/>
    <cellStyle name="_3.육교구조계산서_덕성수량(신설2)_인화-논현A수량수정_안성공도-기초수량_82호선(최종)_23호선" xfId="2224"/>
    <cellStyle name="_3.육교구조계산서_덕성수량(신설2)_인화-논현A수량수정_안성공도-기초수량_82호선_23호선" xfId="2225"/>
    <cellStyle name="_3.육교구조계산서_덕성수량(신설2)_인화-논현A수량수정_안성공도-기초수량_98호선" xfId="2226"/>
    <cellStyle name="_3.육교구조계산서_덕성수량(신설2)_인화-논현A수량수정_안성공도-기초수량_98호선_23호선" xfId="2227"/>
    <cellStyle name="_3.육교구조계산서_덕성수량(신설2)_인화-논현A수량수정_안성공도-기초수량_경림가오지구" xfId="2228"/>
    <cellStyle name="_3.육교구조계산서_덕성수량(신설2)_인화-논현A수량수정_안성공도-기초수량_경림가오지구_82호선" xfId="2229"/>
    <cellStyle name="_3.육교구조계산서_덕성수량(신설2)_인화-논현A수량수정_안성공도-기초수량_경림가오지구_82호선(최종)" xfId="2230"/>
    <cellStyle name="_3.육교구조계산서_덕성수량(신설2)_인화-논현A수량수정_안성공도-기초수량_경림가오지구_82호선(최종)_23호선" xfId="2231"/>
    <cellStyle name="_3.육교구조계산서_덕성수량(신설2)_인화-논현A수량수정_안성공도-기초수량_경림가오지구_82호선_23호선" xfId="2232"/>
    <cellStyle name="_3.육교구조계산서_덕성수량(신설2)_인화-논현A수량수정_안성공도-기초수량_경림가오지구_98호선" xfId="2233"/>
    <cellStyle name="_3.육교구조계산서_덕성수량(신설2)_인화-논현A수량수정_안성공도-기초수량_경림가오지구_98호선_23호선" xfId="2234"/>
    <cellStyle name="_3.육교구조계산서_덕성수량(신설2)_인화-논현A수량수정_안성공도-기초수량_경림가오지구_금광신갈(9.29)" xfId="2235"/>
    <cellStyle name="_3.육교구조계산서_덕성수량(신설2)_인화-논현A수량수정_안성공도-기초수량_경림가오지구_금광신갈(9.29)_82호선" xfId="2236"/>
    <cellStyle name="_3.육교구조계산서_덕성수량(신설2)_인화-논현A수량수정_안성공도-기초수량_경림가오지구_금광신갈(9.29)_82호선(최종)" xfId="2237"/>
    <cellStyle name="_3.육교구조계산서_덕성수량(신설2)_인화-논현A수량수정_안성공도-기초수량_경림가오지구_금광신갈(9.29)_82호선(최종)_23호선" xfId="2238"/>
    <cellStyle name="_3.육교구조계산서_덕성수량(신설2)_인화-논현A수량수정_안성공도-기초수량_경림가오지구_금광신갈(9.29)_82호선_23호선" xfId="2239"/>
    <cellStyle name="_3.육교구조계산서_덕성수량(신설2)_인화-논현A수량수정_안성공도-기초수량_경림가오지구_금광신갈(9.29)_98호선" xfId="2240"/>
    <cellStyle name="_3.육교구조계산서_덕성수량(신설2)_인화-논현A수량수정_안성공도-기초수량_경림가오지구_금광신갈(9.29)_98호선_23호선" xfId="2241"/>
    <cellStyle name="_3.육교구조계산서_덕성수량(신설2)_인화-논현A수량수정_안성공도-기초수량_경림가오지구_금광신갈(9.29)_영사교외5개교" xfId="2242"/>
    <cellStyle name="_3.육교구조계산서_덕성수량(신설2)_인화-논현A수량수정_안성공도-기초수량_경림가오지구_금광신갈(9.29)_영사교외5개교_23호선" xfId="2243"/>
    <cellStyle name="_3.육교구조계산서_덕성수량(신설2)_인화-논현A수량수정_안성공도-기초수량_경림가오지구_영사교외5개교" xfId="2244"/>
    <cellStyle name="_3.육교구조계산서_덕성수량(신설2)_인화-논현A수량수정_안성공도-기초수량_경림가오지구_영사교외5개교_23호선" xfId="2245"/>
    <cellStyle name="_3.육교구조계산서_덕성수량(신설2)_인화-논현A수량수정_안성공도-기초수량_금광신갈(9.29)" xfId="2246"/>
    <cellStyle name="_3.육교구조계산서_덕성수량(신설2)_인화-논현A수량수정_안성공도-기초수량_금광신갈(9.29)_82호선" xfId="2247"/>
    <cellStyle name="_3.육교구조계산서_덕성수량(신설2)_인화-논현A수량수정_안성공도-기초수량_금광신갈(9.29)_82호선(최종)" xfId="2248"/>
    <cellStyle name="_3.육교구조계산서_덕성수량(신설2)_인화-논현A수량수정_안성공도-기초수량_금광신갈(9.29)_82호선(최종)_23호선" xfId="2249"/>
    <cellStyle name="_3.육교구조계산서_덕성수량(신설2)_인화-논현A수량수정_안성공도-기초수량_금광신갈(9.29)_82호선_23호선" xfId="2250"/>
    <cellStyle name="_3.육교구조계산서_덕성수량(신설2)_인화-논현A수량수정_안성공도-기초수량_금광신갈(9.29)_98호선" xfId="2251"/>
    <cellStyle name="_3.육교구조계산서_덕성수량(신설2)_인화-논현A수량수정_안성공도-기초수량_금광신갈(9.29)_98호선_23호선" xfId="2252"/>
    <cellStyle name="_3.육교구조계산서_덕성수량(신설2)_인화-논현A수량수정_안성공도-기초수량_금광신갈(9.29)_영사교외5개교" xfId="2253"/>
    <cellStyle name="_3.육교구조계산서_덕성수량(신설2)_인화-논현A수량수정_안성공도-기초수량_금광신갈(9.29)_영사교외5개교_23호선" xfId="2254"/>
    <cellStyle name="_3.육교구조계산서_덕성수량(신설2)_인화-논현A수량수정_안성공도-기초수량_영사교외5개교" xfId="2255"/>
    <cellStyle name="_3.육교구조계산서_덕성수량(신설2)_인화-논현A수량수정_안성공도-기초수량_영사교외5개교_23호선" xfId="2256"/>
    <cellStyle name="_3.육교구조계산서_덕성수량(신설2)_인화-논현A수량수정_영사교외5개교" xfId="2257"/>
    <cellStyle name="_3.육교구조계산서_덕성수량(신설2)_인화-논현A수량수정_영사교외5개교_23호선" xfId="2258"/>
    <cellStyle name="_3.육교구조계산서_덕성수량(신설2)_인화-논현B수량수정" xfId="2259"/>
    <cellStyle name="_3.육교구조계산서_덕성수량(신설2)_인화-논현B수량수정_82호선" xfId="2260"/>
    <cellStyle name="_3.육교구조계산서_덕성수량(신설2)_인화-논현B수량수정_82호선(최종)" xfId="2261"/>
    <cellStyle name="_3.육교구조계산서_덕성수량(신설2)_인화-논현B수량수정_82호선(최종)_23호선" xfId="2262"/>
    <cellStyle name="_3.육교구조계산서_덕성수량(신설2)_인화-논현B수량수정_82호선_23호선" xfId="2263"/>
    <cellStyle name="_3.육교구조계산서_덕성수량(신설2)_인화-논현B수량수정_98호선" xfId="2264"/>
    <cellStyle name="_3.육교구조계산서_덕성수량(신설2)_인화-논현B수량수정_98호선_23호선" xfId="2265"/>
    <cellStyle name="_3.육교구조계산서_덕성수량(신설2)_인화-논현B수량수정_금광신갈(9.29)" xfId="2266"/>
    <cellStyle name="_3.육교구조계산서_덕성수량(신설2)_인화-논현B수량수정_금광신갈(9.29)_82호선" xfId="2267"/>
    <cellStyle name="_3.육교구조계산서_덕성수량(신설2)_인화-논현B수량수정_금광신갈(9.29)_82호선(최종)" xfId="2268"/>
    <cellStyle name="_3.육교구조계산서_덕성수량(신설2)_인화-논현B수량수정_금광신갈(9.29)_82호선(최종)_23호선" xfId="2269"/>
    <cellStyle name="_3.육교구조계산서_덕성수량(신설2)_인화-논현B수량수정_금광신갈(9.29)_82호선_23호선" xfId="2270"/>
    <cellStyle name="_3.육교구조계산서_덕성수량(신설2)_인화-논현B수량수정_금광신갈(9.29)_98호선" xfId="2271"/>
    <cellStyle name="_3.육교구조계산서_덕성수량(신설2)_인화-논현B수량수정_금광신갈(9.29)_98호선_23호선" xfId="2272"/>
    <cellStyle name="_3.육교구조계산서_덕성수량(신설2)_인화-논현B수량수정_금광신갈(9.29)_영사교외5개교" xfId="2273"/>
    <cellStyle name="_3.육교구조계산서_덕성수량(신설2)_인화-논현B수량수정_금광신갈(9.29)_영사교외5개교_23호선" xfId="2274"/>
    <cellStyle name="_3.육교구조계산서_덕성수량(신설2)_인화-논현B수량수정_여수신기보도수량(신규)" xfId="2275"/>
    <cellStyle name="_3.육교구조계산서_덕성수량(신설2)_인화-논현B수량수정_여수신기보도수량(신규)_82호선" xfId="2276"/>
    <cellStyle name="_3.육교구조계산서_덕성수량(신설2)_인화-논현B수량수정_여수신기보도수량(신규)_82호선(최종)" xfId="2277"/>
    <cellStyle name="_3.육교구조계산서_덕성수량(신설2)_인화-논현B수량수정_여수신기보도수량(신규)_82호선(최종)_23호선" xfId="2278"/>
    <cellStyle name="_3.육교구조계산서_덕성수량(신설2)_인화-논현B수량수정_여수신기보도수량(신규)_82호선_23호선" xfId="2279"/>
    <cellStyle name="_3.육교구조계산서_덕성수량(신설2)_인화-논현B수량수정_여수신기보도수량(신규)_98호선" xfId="2280"/>
    <cellStyle name="_3.육교구조계산서_덕성수량(신설2)_인화-논현B수량수정_여수신기보도수량(신규)_98호선_23호선" xfId="2281"/>
    <cellStyle name="_3.육교구조계산서_덕성수량(신설2)_인화-논현B수량수정_여수신기보도수량(신규)_금광신갈(8.22)" xfId="2282"/>
    <cellStyle name="_3.육교구조계산서_덕성수량(신설2)_인화-논현B수량수정_여수신기보도수량(신규)_금광신갈(8.22)_82호선" xfId="2283"/>
    <cellStyle name="_3.육교구조계산서_덕성수량(신설2)_인화-논현B수량수정_여수신기보도수량(신규)_금광신갈(8.22)_82호선(최종)" xfId="2284"/>
    <cellStyle name="_3.육교구조계산서_덕성수량(신설2)_인화-논현B수량수정_여수신기보도수량(신규)_금광신갈(8.22)_82호선(최종)_23호선" xfId="2285"/>
    <cellStyle name="_3.육교구조계산서_덕성수량(신설2)_인화-논현B수량수정_여수신기보도수량(신규)_금광신갈(8.22)_82호선_23호선" xfId="2286"/>
    <cellStyle name="_3.육교구조계산서_덕성수량(신설2)_인화-논현B수량수정_여수신기보도수량(신규)_금광신갈(8.22)_98호선" xfId="2287"/>
    <cellStyle name="_3.육교구조계산서_덕성수량(신설2)_인화-논현B수량수정_여수신기보도수량(신규)_금광신갈(8.22)_98호선_23호선" xfId="2288"/>
    <cellStyle name="_3.육교구조계산서_덕성수량(신설2)_인화-논현B수량수정_여수신기보도수량(신규)_금광신갈(8.22)_금광신갈(9.29)" xfId="2289"/>
    <cellStyle name="_3.육교구조계산서_덕성수량(신설2)_인화-논현B수량수정_여수신기보도수량(신규)_금광신갈(8.22)_금광신갈(9.29)_82호선" xfId="2290"/>
    <cellStyle name="_3.육교구조계산서_덕성수량(신설2)_인화-논현B수량수정_여수신기보도수량(신규)_금광신갈(8.22)_금광신갈(9.29)_82호선(최종)" xfId="2291"/>
    <cellStyle name="_3.육교구조계산서_덕성수량(신설2)_인화-논현B수량수정_여수신기보도수량(신규)_금광신갈(8.22)_금광신갈(9.29)_82호선(최종)_23호선" xfId="2292"/>
    <cellStyle name="_3.육교구조계산서_덕성수량(신설2)_인화-논현B수량수정_여수신기보도수량(신규)_금광신갈(8.22)_금광신갈(9.29)_82호선_23호선" xfId="2293"/>
    <cellStyle name="_3.육교구조계산서_덕성수량(신설2)_인화-논현B수량수정_여수신기보도수량(신규)_금광신갈(8.22)_금광신갈(9.29)_98호선" xfId="2294"/>
    <cellStyle name="_3.육교구조계산서_덕성수량(신설2)_인화-논현B수량수정_여수신기보도수량(신규)_금광신갈(8.22)_금광신갈(9.29)_98호선_23호선" xfId="2295"/>
    <cellStyle name="_3.육교구조계산서_덕성수량(신설2)_인화-논현B수량수정_여수신기보도수량(신규)_금광신갈(8.22)_금광신갈(9.29)_영사교외5개교" xfId="2296"/>
    <cellStyle name="_3.육교구조계산서_덕성수량(신설2)_인화-논현B수량수정_여수신기보도수량(신규)_금광신갈(8.22)_금광신갈(9.29)_영사교외5개교_23호선" xfId="2297"/>
    <cellStyle name="_3.육교구조계산서_덕성수량(신설2)_인화-논현B수량수정_여수신기보도수량(신규)_금광신갈(8.22)_영사교외5개교" xfId="2298"/>
    <cellStyle name="_3.육교구조계산서_덕성수량(신설2)_인화-논현B수량수정_여수신기보도수량(신규)_금광신갈(8.22)_영사교외5개교_23호선" xfId="2299"/>
    <cellStyle name="_3.육교구조계산서_덕성수량(신설2)_인화-논현B수량수정_여수신기보도수량(신규)_금광신갈수량" xfId="2300"/>
    <cellStyle name="_3.육교구조계산서_덕성수량(신설2)_인화-논현B수량수정_여수신기보도수량(신규)_금광신갈수량_82호선" xfId="2301"/>
    <cellStyle name="_3.육교구조계산서_덕성수량(신설2)_인화-논현B수량수정_여수신기보도수량(신규)_금광신갈수량_82호선(최종)" xfId="2302"/>
    <cellStyle name="_3.육교구조계산서_덕성수량(신설2)_인화-논현B수량수정_여수신기보도수량(신규)_금광신갈수량_82호선(최종)_23호선" xfId="2303"/>
    <cellStyle name="_3.육교구조계산서_덕성수량(신설2)_인화-논현B수량수정_여수신기보도수량(신규)_금광신갈수량_82호선_23호선" xfId="2304"/>
    <cellStyle name="_3.육교구조계산서_덕성수량(신설2)_인화-논현B수량수정_여수신기보도수량(신규)_금광신갈수량_98호선" xfId="2305"/>
    <cellStyle name="_3.육교구조계산서_덕성수량(신설2)_인화-논현B수량수정_여수신기보도수량(신규)_금광신갈수량_98호선_23호선" xfId="2306"/>
    <cellStyle name="_3.육교구조계산서_덕성수량(신설2)_인화-논현B수량수정_여수신기보도수량(신규)_금광신갈수량_금광신갈(9.29)" xfId="2307"/>
    <cellStyle name="_3.육교구조계산서_덕성수량(신설2)_인화-논현B수량수정_여수신기보도수량(신규)_금광신갈수량_금광신갈(9.29)_82호선" xfId="2308"/>
    <cellStyle name="_3.육교구조계산서_덕성수량(신설2)_인화-논현B수량수정_여수신기보도수량(신규)_금광신갈수량_금광신갈(9.29)_82호선(최종)" xfId="2309"/>
    <cellStyle name="_3.육교구조계산서_덕성수량(신설2)_인화-논현B수량수정_여수신기보도수량(신규)_금광신갈수량_금광신갈(9.29)_82호선(최종)_23호선" xfId="2310"/>
    <cellStyle name="_3.육교구조계산서_덕성수량(신설2)_인화-논현B수량수정_여수신기보도수량(신규)_금광신갈수량_금광신갈(9.29)_82호선_23호선" xfId="2311"/>
    <cellStyle name="_3.육교구조계산서_덕성수량(신설2)_인화-논현B수량수정_여수신기보도수량(신규)_금광신갈수량_금광신갈(9.29)_98호선" xfId="2312"/>
    <cellStyle name="_3.육교구조계산서_덕성수량(신설2)_인화-논현B수량수정_여수신기보도수량(신규)_금광신갈수량_금광신갈(9.29)_98호선_23호선" xfId="2313"/>
    <cellStyle name="_3.육교구조계산서_덕성수량(신설2)_인화-논현B수량수정_여수신기보도수량(신규)_금광신갈수량_금광신갈(9.29)_영사교외5개교" xfId="2314"/>
    <cellStyle name="_3.육교구조계산서_덕성수량(신설2)_인화-논현B수량수정_여수신기보도수량(신규)_금광신갈수량_금광신갈(9.29)_영사교외5개교_23호선" xfId="2315"/>
    <cellStyle name="_3.육교구조계산서_덕성수량(신설2)_인화-논현B수량수정_여수신기보도수량(신규)_금광신갈수량_영사교외5개교" xfId="2316"/>
    <cellStyle name="_3.육교구조계산서_덕성수량(신설2)_인화-논현B수량수정_여수신기보도수량(신규)_금광신갈수량_영사교외5개교_23호선" xfId="2317"/>
    <cellStyle name="_3.육교구조계산서_덕성수량(신설2)_인화-논현B수량수정_여수신기보도수량(신규)_여수신기수량(후문1)" xfId="2318"/>
    <cellStyle name="_3.육교구조계산서_덕성수량(신설2)_인화-논현B수량수정_여수신기보도수량(신규)_여수신기수량(후문1)_82호선" xfId="2319"/>
    <cellStyle name="_3.육교구조계산서_덕성수량(신설2)_인화-논현B수량수정_여수신기보도수량(신규)_여수신기수량(후문1)_82호선(최종)" xfId="2320"/>
    <cellStyle name="_3.육교구조계산서_덕성수량(신설2)_인화-논현B수량수정_여수신기보도수량(신규)_여수신기수량(후문1)_82호선(최종)_23호선" xfId="2321"/>
    <cellStyle name="_3.육교구조계산서_덕성수량(신설2)_인화-논현B수량수정_여수신기보도수량(신규)_여수신기수량(후문1)_82호선_23호선" xfId="2322"/>
    <cellStyle name="_3.육교구조계산서_덕성수량(신설2)_인화-논현B수량수정_여수신기보도수량(신규)_여수신기수량(후문1)_98호선" xfId="2323"/>
    <cellStyle name="_3.육교구조계산서_덕성수량(신설2)_인화-논현B수량수정_여수신기보도수량(신규)_여수신기수량(후문1)_98호선_23호선" xfId="2324"/>
    <cellStyle name="_3.육교구조계산서_덕성수량(신설2)_인화-논현B수량수정_여수신기보도수량(신규)_여수신기수량(후문1)_금광신갈(9.29)" xfId="2325"/>
    <cellStyle name="_3.육교구조계산서_덕성수량(신설2)_인화-논현B수량수정_여수신기보도수량(신규)_여수신기수량(후문1)_금광신갈(9.29)_82호선" xfId="2326"/>
    <cellStyle name="_3.육교구조계산서_덕성수량(신설2)_인화-논현B수량수정_여수신기보도수량(신규)_여수신기수량(후문1)_금광신갈(9.29)_82호선(최종)" xfId="2327"/>
    <cellStyle name="_3.육교구조계산서_덕성수량(신설2)_인화-논현B수량수정_여수신기보도수량(신규)_여수신기수량(후문1)_금광신갈(9.29)_82호선(최종)_23호선" xfId="2328"/>
    <cellStyle name="_3.육교구조계산서_덕성수량(신설2)_인화-논현B수량수정_여수신기보도수량(신규)_여수신기수량(후문1)_금광신갈(9.29)_82호선_23호선" xfId="2329"/>
    <cellStyle name="_3.육교구조계산서_덕성수량(신설2)_인화-논현B수량수정_여수신기보도수량(신규)_여수신기수량(후문1)_금광신갈(9.29)_98호선" xfId="2330"/>
    <cellStyle name="_3.육교구조계산서_덕성수량(신설2)_인화-논현B수량수정_여수신기보도수량(신규)_여수신기수량(후문1)_금광신갈(9.29)_98호선_23호선" xfId="2331"/>
    <cellStyle name="_3.육교구조계산서_덕성수량(신설2)_인화-논현B수량수정_여수신기보도수량(신규)_여수신기수량(후문1)_금광신갈(9.29)_영사교외5개교" xfId="2332"/>
    <cellStyle name="_3.육교구조계산서_덕성수량(신설2)_인화-논현B수량수정_여수신기보도수량(신규)_여수신기수량(후문1)_금광신갈(9.29)_영사교외5개교_23호선" xfId="2333"/>
    <cellStyle name="_3.육교구조계산서_덕성수량(신설2)_인화-논현B수량수정_여수신기보도수량(신규)_여수신기수량(후문1)_영사교외5개교" xfId="2334"/>
    <cellStyle name="_3.육교구조계산서_덕성수량(신설2)_인화-논현B수량수정_여수신기보도수량(신규)_여수신기수량(후문1)_영사교외5개교_23호선" xfId="2335"/>
    <cellStyle name="_3.육교구조계산서_덕성수량(신설2)_인화-논현B수량수정_여수신기보도수량(신규)_영사교외5개교" xfId="2336"/>
    <cellStyle name="_3.육교구조계산서_덕성수량(신설2)_인화-논현B수량수정_여수신기보도수량(신규)_영사교외5개교_23호선" xfId="2337"/>
    <cellStyle name="_3.육교구조계산서_덕성수량(신설2)_인화-논현B수량수정_여수신기수량" xfId="2338"/>
    <cellStyle name="_3.육교구조계산서_덕성수량(신설2)_인화-논현B수량수정_여수신기수량(후문2)" xfId="2339"/>
    <cellStyle name="_3.육교구조계산서_덕성수량(신설2)_인화-논현B수량수정_여수신기수량(후문2)_82호선" xfId="2340"/>
    <cellStyle name="_3.육교구조계산서_덕성수량(신설2)_인화-논현B수량수정_여수신기수량(후문2)_82호선(최종)" xfId="2341"/>
    <cellStyle name="_3.육교구조계산서_덕성수량(신설2)_인화-논현B수량수정_여수신기수량(후문2)_82호선(최종)_23호선" xfId="2342"/>
    <cellStyle name="_3.육교구조계산서_덕성수량(신설2)_인화-논현B수량수정_여수신기수량(후문2)_82호선_23호선" xfId="2343"/>
    <cellStyle name="_3.육교구조계산서_덕성수량(신설2)_인화-논현B수량수정_여수신기수량(후문2)_98호선" xfId="2344"/>
    <cellStyle name="_3.육교구조계산서_덕성수량(신설2)_인화-논현B수량수정_여수신기수량(후문2)_98호선_23호선" xfId="2345"/>
    <cellStyle name="_3.육교구조계산서_덕성수량(신설2)_인화-논현B수량수정_여수신기수량(후문2)_금광신갈(8.22)" xfId="2346"/>
    <cellStyle name="_3.육교구조계산서_덕성수량(신설2)_인화-논현B수량수정_여수신기수량(후문2)_금광신갈(8.22)_82호선" xfId="2347"/>
    <cellStyle name="_3.육교구조계산서_덕성수량(신설2)_인화-논현B수량수정_여수신기수량(후문2)_금광신갈(8.22)_82호선(최종)" xfId="2348"/>
    <cellStyle name="_3.육교구조계산서_덕성수량(신설2)_인화-논현B수량수정_여수신기수량(후문2)_금광신갈(8.22)_82호선(최종)_23호선" xfId="2349"/>
    <cellStyle name="_3.육교구조계산서_덕성수량(신설2)_인화-논현B수량수정_여수신기수량(후문2)_금광신갈(8.22)_82호선_23호선" xfId="2350"/>
    <cellStyle name="_3.육교구조계산서_덕성수량(신설2)_인화-논현B수량수정_여수신기수량(후문2)_금광신갈(8.22)_98호선" xfId="2351"/>
    <cellStyle name="_3.육교구조계산서_덕성수량(신설2)_인화-논현B수량수정_여수신기수량(후문2)_금광신갈(8.22)_98호선_23호선" xfId="2352"/>
    <cellStyle name="_3.육교구조계산서_덕성수량(신설2)_인화-논현B수량수정_여수신기수량(후문2)_금광신갈(8.22)_금광신갈(9.29)" xfId="2353"/>
    <cellStyle name="_3.육교구조계산서_덕성수량(신설2)_인화-논현B수량수정_여수신기수량(후문2)_금광신갈(8.22)_금광신갈(9.29)_82호선" xfId="2354"/>
    <cellStyle name="_3.육교구조계산서_덕성수량(신설2)_인화-논현B수량수정_여수신기수량(후문2)_금광신갈(8.22)_금광신갈(9.29)_82호선(최종)" xfId="2355"/>
    <cellStyle name="_3.육교구조계산서_덕성수량(신설2)_인화-논현B수량수정_여수신기수량(후문2)_금광신갈(8.22)_금광신갈(9.29)_82호선(최종)_23호선" xfId="2356"/>
    <cellStyle name="_3.육교구조계산서_덕성수량(신설2)_인화-논현B수량수정_여수신기수량(후문2)_금광신갈(8.22)_금광신갈(9.29)_82호선_23호선" xfId="2357"/>
    <cellStyle name="_3.육교구조계산서_덕성수량(신설2)_인화-논현B수량수정_여수신기수량(후문2)_금광신갈(8.22)_금광신갈(9.29)_98호선" xfId="2358"/>
    <cellStyle name="_3.육교구조계산서_덕성수량(신설2)_인화-논현B수량수정_여수신기수량(후문2)_금광신갈(8.22)_금광신갈(9.29)_98호선_23호선" xfId="2359"/>
    <cellStyle name="_3.육교구조계산서_덕성수량(신설2)_인화-논현B수량수정_여수신기수량(후문2)_금광신갈(8.22)_금광신갈(9.29)_영사교외5개교" xfId="2360"/>
    <cellStyle name="_3.육교구조계산서_덕성수량(신설2)_인화-논현B수량수정_여수신기수량(후문2)_금광신갈(8.22)_금광신갈(9.29)_영사교외5개교_23호선" xfId="2361"/>
    <cellStyle name="_3.육교구조계산서_덕성수량(신설2)_인화-논현B수량수정_여수신기수량(후문2)_금광신갈(8.22)_영사교외5개교" xfId="2362"/>
    <cellStyle name="_3.육교구조계산서_덕성수량(신설2)_인화-논현B수량수정_여수신기수량(후문2)_금광신갈(8.22)_영사교외5개교_23호선" xfId="2363"/>
    <cellStyle name="_3.육교구조계산서_덕성수량(신설2)_인화-논현B수량수정_여수신기수량(후문2)_금광신갈수량" xfId="2364"/>
    <cellStyle name="_3.육교구조계산서_덕성수량(신설2)_인화-논현B수량수정_여수신기수량(후문2)_금광신갈수량_82호선" xfId="2365"/>
    <cellStyle name="_3.육교구조계산서_덕성수량(신설2)_인화-논현B수량수정_여수신기수량(후문2)_금광신갈수량_82호선(최종)" xfId="2366"/>
    <cellStyle name="_3.육교구조계산서_덕성수량(신설2)_인화-논현B수량수정_여수신기수량(후문2)_금광신갈수량_82호선(최종)_23호선" xfId="2367"/>
    <cellStyle name="_3.육교구조계산서_덕성수량(신설2)_인화-논현B수량수정_여수신기수량(후문2)_금광신갈수량_82호선_23호선" xfId="2368"/>
    <cellStyle name="_3.육교구조계산서_덕성수량(신설2)_인화-논현B수량수정_여수신기수량(후문2)_금광신갈수량_98호선" xfId="2369"/>
    <cellStyle name="_3.육교구조계산서_덕성수량(신설2)_인화-논현B수량수정_여수신기수량(후문2)_금광신갈수량_98호선_23호선" xfId="2370"/>
    <cellStyle name="_3.육교구조계산서_덕성수량(신설2)_인화-논현B수량수정_여수신기수량(후문2)_금광신갈수량_금광신갈(9.29)" xfId="2371"/>
    <cellStyle name="_3.육교구조계산서_덕성수량(신설2)_인화-논현B수량수정_여수신기수량(후문2)_금광신갈수량_금광신갈(9.29)_82호선" xfId="2372"/>
    <cellStyle name="_3.육교구조계산서_덕성수량(신설2)_인화-논현B수량수정_여수신기수량(후문2)_금광신갈수량_금광신갈(9.29)_82호선(최종)" xfId="2373"/>
    <cellStyle name="_3.육교구조계산서_덕성수량(신설2)_인화-논현B수량수정_여수신기수량(후문2)_금광신갈수량_금광신갈(9.29)_82호선(최종)_23호선" xfId="2374"/>
    <cellStyle name="_3.육교구조계산서_덕성수량(신설2)_인화-논현B수량수정_여수신기수량(후문2)_금광신갈수량_금광신갈(9.29)_82호선_23호선" xfId="2375"/>
    <cellStyle name="_3.육교구조계산서_덕성수량(신설2)_인화-논현B수량수정_여수신기수량(후문2)_금광신갈수량_금광신갈(9.29)_98호선" xfId="2376"/>
    <cellStyle name="_3.육교구조계산서_덕성수량(신설2)_인화-논현B수량수정_여수신기수량(후문2)_금광신갈수량_금광신갈(9.29)_98호선_23호선" xfId="2377"/>
    <cellStyle name="_3.육교구조계산서_덕성수량(신설2)_인화-논현B수량수정_여수신기수량(후문2)_금광신갈수량_금광신갈(9.29)_영사교외5개교" xfId="2378"/>
    <cellStyle name="_3.육교구조계산서_덕성수량(신설2)_인화-논현B수량수정_여수신기수량(후문2)_금광신갈수량_금광신갈(9.29)_영사교외5개교_23호선" xfId="2379"/>
    <cellStyle name="_3.육교구조계산서_덕성수량(신설2)_인화-논현B수량수정_여수신기수량(후문2)_금광신갈수량_영사교외5개교" xfId="2380"/>
    <cellStyle name="_3.육교구조계산서_덕성수량(신설2)_인화-논현B수량수정_여수신기수량(후문2)_금광신갈수량_영사교외5개교_23호선" xfId="2381"/>
    <cellStyle name="_3.육교구조계산서_덕성수량(신설2)_인화-논현B수량수정_여수신기수량(후문2)_영사교외5개교" xfId="2382"/>
    <cellStyle name="_3.육교구조계산서_덕성수량(신설2)_인화-논현B수량수정_여수신기수량(후문2)_영사교외5개교_23호선" xfId="2383"/>
    <cellStyle name="_3.육교구조계산서_덕성수량(신설2)_인화-논현B수량수정_여수신기수량_82호선" xfId="2384"/>
    <cellStyle name="_3.육교구조계산서_덕성수량(신설2)_인화-논현B수량수정_여수신기수량_82호선(최종)" xfId="2385"/>
    <cellStyle name="_3.육교구조계산서_덕성수량(신설2)_인화-논현B수량수정_여수신기수량_82호선(최종)_23호선" xfId="2386"/>
    <cellStyle name="_3.육교구조계산서_덕성수량(신설2)_인화-논현B수량수정_여수신기수량_82호선_23호선" xfId="2387"/>
    <cellStyle name="_3.육교구조계산서_덕성수량(신설2)_인화-논현B수량수정_여수신기수량_98호선" xfId="2388"/>
    <cellStyle name="_3.육교구조계산서_덕성수량(신설2)_인화-논현B수량수정_여수신기수량_98호선_23호선" xfId="2389"/>
    <cellStyle name="_3.육교구조계산서_덕성수량(신설2)_인화-논현B수량수정_여수신기수량_금광신갈(8.22)" xfId="2390"/>
    <cellStyle name="_3.육교구조계산서_덕성수량(신설2)_인화-논현B수량수정_여수신기수량_금광신갈(8.22)_82호선" xfId="2391"/>
    <cellStyle name="_3.육교구조계산서_덕성수량(신설2)_인화-논현B수량수정_여수신기수량_금광신갈(8.22)_82호선(최종)" xfId="2392"/>
    <cellStyle name="_3.육교구조계산서_덕성수량(신설2)_인화-논현B수량수정_여수신기수량_금광신갈(8.22)_82호선(최종)_23호선" xfId="2393"/>
    <cellStyle name="_3.육교구조계산서_덕성수량(신설2)_인화-논현B수량수정_여수신기수량_금광신갈(8.22)_82호선_23호선" xfId="2394"/>
    <cellStyle name="_3.육교구조계산서_덕성수량(신설2)_인화-논현B수량수정_여수신기수량_금광신갈(8.22)_98호선" xfId="2395"/>
    <cellStyle name="_3.육교구조계산서_덕성수량(신설2)_인화-논현B수량수정_여수신기수량_금광신갈(8.22)_98호선_23호선" xfId="2396"/>
    <cellStyle name="_3.육교구조계산서_덕성수량(신설2)_인화-논현B수량수정_여수신기수량_금광신갈(8.22)_금광신갈(9.29)" xfId="2397"/>
    <cellStyle name="_3.육교구조계산서_덕성수량(신설2)_인화-논현B수량수정_여수신기수량_금광신갈(8.22)_금광신갈(9.29)_82호선" xfId="2398"/>
    <cellStyle name="_3.육교구조계산서_덕성수량(신설2)_인화-논현B수량수정_여수신기수량_금광신갈(8.22)_금광신갈(9.29)_82호선(최종)" xfId="2399"/>
    <cellStyle name="_3.육교구조계산서_덕성수량(신설2)_인화-논현B수량수정_여수신기수량_금광신갈(8.22)_금광신갈(9.29)_82호선(최종)_23호선" xfId="2400"/>
    <cellStyle name="_3.육교구조계산서_덕성수량(신설2)_인화-논현B수량수정_여수신기수량_금광신갈(8.22)_금광신갈(9.29)_82호선_23호선" xfId="2401"/>
    <cellStyle name="_3.육교구조계산서_덕성수량(신설2)_인화-논현B수량수정_여수신기수량_금광신갈(8.22)_금광신갈(9.29)_98호선" xfId="2402"/>
    <cellStyle name="_3.육교구조계산서_덕성수량(신설2)_인화-논현B수량수정_여수신기수량_금광신갈(8.22)_금광신갈(9.29)_98호선_23호선" xfId="2403"/>
    <cellStyle name="_3.육교구조계산서_덕성수량(신설2)_인화-논현B수량수정_여수신기수량_금광신갈(8.22)_금광신갈(9.29)_영사교외5개교" xfId="2404"/>
    <cellStyle name="_3.육교구조계산서_덕성수량(신설2)_인화-논현B수량수정_여수신기수량_금광신갈(8.22)_금광신갈(9.29)_영사교외5개교_23호선" xfId="2405"/>
    <cellStyle name="_3.육교구조계산서_덕성수량(신설2)_인화-논현B수량수정_여수신기수량_금광신갈(8.22)_영사교외5개교" xfId="2406"/>
    <cellStyle name="_3.육교구조계산서_덕성수량(신설2)_인화-논현B수량수정_여수신기수량_금광신갈(8.22)_영사교외5개교_23호선" xfId="2407"/>
    <cellStyle name="_3.육교구조계산서_덕성수량(신설2)_인화-논현B수량수정_여수신기수량_금광신갈수량" xfId="2408"/>
    <cellStyle name="_3.육교구조계산서_덕성수량(신설2)_인화-논현B수량수정_여수신기수량_금광신갈수량_82호선" xfId="2409"/>
    <cellStyle name="_3.육교구조계산서_덕성수량(신설2)_인화-논현B수량수정_여수신기수량_금광신갈수량_82호선(최종)" xfId="2410"/>
    <cellStyle name="_3.육교구조계산서_덕성수량(신설2)_인화-논현B수량수정_여수신기수량_금광신갈수량_82호선(최종)_23호선" xfId="2411"/>
    <cellStyle name="_3.육교구조계산서_덕성수량(신설2)_인화-논현B수량수정_여수신기수량_금광신갈수량_82호선_23호선" xfId="2412"/>
    <cellStyle name="_3.육교구조계산서_덕성수량(신설2)_인화-논현B수량수정_여수신기수량_금광신갈수량_98호선" xfId="2413"/>
    <cellStyle name="_3.육교구조계산서_덕성수량(신설2)_인화-논현B수량수정_여수신기수량_금광신갈수량_98호선_23호선" xfId="2414"/>
    <cellStyle name="_3.육교구조계산서_덕성수량(신설2)_인화-논현B수량수정_여수신기수량_금광신갈수량_금광신갈(9.29)" xfId="2415"/>
    <cellStyle name="_3.육교구조계산서_덕성수량(신설2)_인화-논현B수량수정_여수신기수량_금광신갈수량_금광신갈(9.29)_82호선" xfId="2416"/>
    <cellStyle name="_3.육교구조계산서_덕성수량(신설2)_인화-논현B수량수정_여수신기수량_금광신갈수량_금광신갈(9.29)_82호선(최종)" xfId="2417"/>
    <cellStyle name="_3.육교구조계산서_덕성수량(신설2)_인화-논현B수량수정_여수신기수량_금광신갈수량_금광신갈(9.29)_82호선(최종)_23호선" xfId="2418"/>
    <cellStyle name="_3.육교구조계산서_덕성수량(신설2)_인화-논현B수량수정_여수신기수량_금광신갈수량_금광신갈(9.29)_82호선_23호선" xfId="2419"/>
    <cellStyle name="_3.육교구조계산서_덕성수량(신설2)_인화-논현B수량수정_여수신기수량_금광신갈수량_금광신갈(9.29)_98호선" xfId="2420"/>
    <cellStyle name="_3.육교구조계산서_덕성수량(신설2)_인화-논현B수량수정_여수신기수량_금광신갈수량_금광신갈(9.29)_98호선_23호선" xfId="2421"/>
    <cellStyle name="_3.육교구조계산서_덕성수량(신설2)_인화-논현B수량수정_여수신기수량_금광신갈수량_금광신갈(9.29)_영사교외5개교" xfId="2422"/>
    <cellStyle name="_3.육교구조계산서_덕성수량(신설2)_인화-논현B수량수정_여수신기수량_금광신갈수량_금광신갈(9.29)_영사교외5개교_23호선" xfId="2423"/>
    <cellStyle name="_3.육교구조계산서_덕성수량(신설2)_인화-논현B수량수정_여수신기수량_금광신갈수량_영사교외5개교" xfId="2424"/>
    <cellStyle name="_3.육교구조계산서_덕성수량(신설2)_인화-논현B수량수정_여수신기수량_금광신갈수량_영사교외5개교_23호선" xfId="2425"/>
    <cellStyle name="_3.육교구조계산서_덕성수량(신설2)_인화-논현B수량수정_여수신기수량_여수신기수량(후문1)" xfId="2426"/>
    <cellStyle name="_3.육교구조계산서_덕성수량(신설2)_인화-논현B수량수정_여수신기수량_여수신기수량(후문1)_82호선" xfId="2427"/>
    <cellStyle name="_3.육교구조계산서_덕성수량(신설2)_인화-논현B수량수정_여수신기수량_여수신기수량(후문1)_82호선(최종)" xfId="2428"/>
    <cellStyle name="_3.육교구조계산서_덕성수량(신설2)_인화-논현B수량수정_여수신기수량_여수신기수량(후문1)_82호선(최종)_23호선" xfId="2429"/>
    <cellStyle name="_3.육교구조계산서_덕성수량(신설2)_인화-논현B수량수정_여수신기수량_여수신기수량(후문1)_82호선_23호선" xfId="2430"/>
    <cellStyle name="_3.육교구조계산서_덕성수량(신설2)_인화-논현B수량수정_여수신기수량_여수신기수량(후문1)_98호선" xfId="2431"/>
    <cellStyle name="_3.육교구조계산서_덕성수량(신설2)_인화-논현B수량수정_여수신기수량_여수신기수량(후문1)_98호선_23호선" xfId="2432"/>
    <cellStyle name="_3.육교구조계산서_덕성수량(신설2)_인화-논현B수량수정_여수신기수량_여수신기수량(후문1)_금광신갈(9.29)" xfId="2433"/>
    <cellStyle name="_3.육교구조계산서_덕성수량(신설2)_인화-논현B수량수정_여수신기수량_여수신기수량(후문1)_금광신갈(9.29)_82호선" xfId="2434"/>
    <cellStyle name="_3.육교구조계산서_덕성수량(신설2)_인화-논현B수량수정_여수신기수량_여수신기수량(후문1)_금광신갈(9.29)_82호선(최종)" xfId="2435"/>
    <cellStyle name="_3.육교구조계산서_덕성수량(신설2)_인화-논현B수량수정_여수신기수량_여수신기수량(후문1)_금광신갈(9.29)_82호선(최종)_23호선" xfId="2436"/>
    <cellStyle name="_3.육교구조계산서_덕성수량(신설2)_인화-논현B수량수정_여수신기수량_여수신기수량(후문1)_금광신갈(9.29)_82호선_23호선" xfId="2437"/>
    <cellStyle name="_3.육교구조계산서_덕성수량(신설2)_인화-논현B수량수정_여수신기수량_여수신기수량(후문1)_금광신갈(9.29)_98호선" xfId="2438"/>
    <cellStyle name="_3.육교구조계산서_덕성수량(신설2)_인화-논현B수량수정_여수신기수량_여수신기수량(후문1)_금광신갈(9.29)_98호선_23호선" xfId="2439"/>
    <cellStyle name="_3.육교구조계산서_덕성수량(신설2)_인화-논현B수량수정_여수신기수량_여수신기수량(후문1)_금광신갈(9.29)_영사교외5개교" xfId="2440"/>
    <cellStyle name="_3.육교구조계산서_덕성수량(신설2)_인화-논현B수량수정_여수신기수량_여수신기수량(후문1)_금광신갈(9.29)_영사교외5개교_23호선" xfId="2441"/>
    <cellStyle name="_3.육교구조계산서_덕성수량(신설2)_인화-논현B수량수정_여수신기수량_여수신기수량(후문1)_영사교외5개교" xfId="2442"/>
    <cellStyle name="_3.육교구조계산서_덕성수량(신설2)_인화-논현B수량수정_여수신기수량_여수신기수량(후문1)_영사교외5개교_23호선" xfId="2443"/>
    <cellStyle name="_3.육교구조계산서_덕성수량(신설2)_인화-논현B수량수정_여수신기수량_영사교외5개교" xfId="2444"/>
    <cellStyle name="_3.육교구조계산서_덕성수량(신설2)_인화-논현B수량수정_여수신기수량_영사교외5개교_23호선" xfId="2445"/>
    <cellStyle name="_3.육교구조계산서_덕성수량(신설2)_인화-논현B수량수정_영사교외5개교" xfId="2446"/>
    <cellStyle name="_3.육교구조계산서_덕성수량(신설2)_인화-논현B수량수정_영사교외5개교_23호선" xfId="2447"/>
    <cellStyle name="_3.육교구조계산서_덕성수량(신설2)_인화-논현B수량수정_인화-논현B수량수정" xfId="2448"/>
    <cellStyle name="_3.육교구조계산서_덕성수량(신설2)_인화-논현B수량수정_인화-논현B수량수정_82호선" xfId="2449"/>
    <cellStyle name="_3.육교구조계산서_덕성수량(신설2)_인화-논현B수량수정_인화-논현B수량수정_82호선(최종)" xfId="2450"/>
    <cellStyle name="_3.육교구조계산서_덕성수량(신설2)_인화-논현B수량수정_인화-논현B수량수정_82호선(최종)_23호선" xfId="2451"/>
    <cellStyle name="_3.육교구조계산서_덕성수량(신설2)_인화-논현B수량수정_인화-논현B수량수정_82호선_23호선" xfId="2452"/>
    <cellStyle name="_3.육교구조계산서_덕성수량(신설2)_인화-논현B수량수정_인화-논현B수량수정_98호선" xfId="2453"/>
    <cellStyle name="_3.육교구조계산서_덕성수량(신설2)_인화-논현B수량수정_인화-논현B수량수정_98호선_23호선" xfId="2454"/>
    <cellStyle name="_3.육교구조계산서_덕성수량(신설2)_인화-논현B수량수정_인화-논현B수량수정_금광신갈(8.22)" xfId="2455"/>
    <cellStyle name="_3.육교구조계산서_덕성수량(신설2)_인화-논현B수량수정_인화-논현B수량수정_금광신갈(8.22)_82호선" xfId="2456"/>
    <cellStyle name="_3.육교구조계산서_덕성수량(신설2)_인화-논현B수량수정_인화-논현B수량수정_금광신갈(8.22)_82호선(최종)" xfId="2457"/>
    <cellStyle name="_3.육교구조계산서_덕성수량(신설2)_인화-논현B수량수정_인화-논현B수량수정_금광신갈(8.22)_82호선(최종)_23호선" xfId="2458"/>
    <cellStyle name="_3.육교구조계산서_덕성수량(신설2)_인화-논현B수량수정_인화-논현B수량수정_금광신갈(8.22)_82호선_23호선" xfId="2459"/>
    <cellStyle name="_3.육교구조계산서_덕성수량(신설2)_인화-논현B수량수정_인화-논현B수량수정_금광신갈(8.22)_98호선" xfId="2460"/>
    <cellStyle name="_3.육교구조계산서_덕성수량(신설2)_인화-논현B수량수정_인화-논현B수량수정_금광신갈(8.22)_98호선_23호선" xfId="2461"/>
    <cellStyle name="_3.육교구조계산서_덕성수량(신설2)_인화-논현B수량수정_인화-논현B수량수정_금광신갈(8.22)_금광신갈(9.29)" xfId="2462"/>
    <cellStyle name="_3.육교구조계산서_덕성수량(신설2)_인화-논현B수량수정_인화-논현B수량수정_금광신갈(8.22)_금광신갈(9.29)_82호선" xfId="2463"/>
    <cellStyle name="_3.육교구조계산서_덕성수량(신설2)_인화-논현B수량수정_인화-논현B수량수정_금광신갈(8.22)_금광신갈(9.29)_82호선(최종)" xfId="2464"/>
    <cellStyle name="_3.육교구조계산서_덕성수량(신설2)_인화-논현B수량수정_인화-논현B수량수정_금광신갈(8.22)_금광신갈(9.29)_82호선(최종)_23호선" xfId="2465"/>
    <cellStyle name="_3.육교구조계산서_덕성수량(신설2)_인화-논현B수량수정_인화-논현B수량수정_금광신갈(8.22)_금광신갈(9.29)_82호선_23호선" xfId="2466"/>
    <cellStyle name="_3.육교구조계산서_덕성수량(신설2)_인화-논현B수량수정_인화-논현B수량수정_금광신갈(8.22)_금광신갈(9.29)_98호선" xfId="2467"/>
    <cellStyle name="_3.육교구조계산서_덕성수량(신설2)_인화-논현B수량수정_인화-논현B수량수정_금광신갈(8.22)_금광신갈(9.29)_98호선_23호선" xfId="2468"/>
    <cellStyle name="_3.육교구조계산서_덕성수량(신설2)_인화-논현B수량수정_인화-논현B수량수정_금광신갈(8.22)_금광신갈(9.29)_영사교외5개교" xfId="2469"/>
    <cellStyle name="_3.육교구조계산서_덕성수량(신설2)_인화-논현B수량수정_인화-논현B수량수정_금광신갈(8.22)_금광신갈(9.29)_영사교외5개교_23호선" xfId="2470"/>
    <cellStyle name="_3.육교구조계산서_덕성수량(신설2)_인화-논현B수량수정_인화-논현B수량수정_금광신갈(8.22)_영사교외5개교" xfId="2471"/>
    <cellStyle name="_3.육교구조계산서_덕성수량(신설2)_인화-논현B수량수정_인화-논현B수량수정_금광신갈(8.22)_영사교외5개교_23호선" xfId="2472"/>
    <cellStyle name="_3.육교구조계산서_덕성수량(신설2)_인화-논현B수량수정_인화-논현B수량수정_금광신갈수량" xfId="2473"/>
    <cellStyle name="_3.육교구조계산서_덕성수량(신설2)_인화-논현B수량수정_인화-논현B수량수정_금광신갈수량_82호선" xfId="2474"/>
    <cellStyle name="_3.육교구조계산서_덕성수량(신설2)_인화-논현B수량수정_인화-논현B수량수정_금광신갈수량_82호선(최종)" xfId="2475"/>
    <cellStyle name="_3.육교구조계산서_덕성수량(신설2)_인화-논현B수량수정_인화-논현B수량수정_금광신갈수량_82호선(최종)_23호선" xfId="2476"/>
    <cellStyle name="_3.육교구조계산서_덕성수량(신설2)_인화-논현B수량수정_인화-논현B수량수정_금광신갈수량_82호선_23호선" xfId="2477"/>
    <cellStyle name="_3.육교구조계산서_덕성수량(신설2)_인화-논현B수량수정_인화-논현B수량수정_금광신갈수량_98호선" xfId="2478"/>
    <cellStyle name="_3.육교구조계산서_덕성수량(신설2)_인화-논현B수량수정_인화-논현B수량수정_금광신갈수량_98호선_23호선" xfId="2479"/>
    <cellStyle name="_3.육교구조계산서_덕성수량(신설2)_인화-논현B수량수정_인화-논현B수량수정_금광신갈수량_금광신갈(9.29)" xfId="2480"/>
    <cellStyle name="_3.육교구조계산서_덕성수량(신설2)_인화-논현B수량수정_인화-논현B수량수정_금광신갈수량_금광신갈(9.29)_82호선" xfId="2481"/>
    <cellStyle name="_3.육교구조계산서_덕성수량(신설2)_인화-논현B수량수정_인화-논현B수량수정_금광신갈수량_금광신갈(9.29)_82호선(최종)" xfId="2482"/>
    <cellStyle name="_3.육교구조계산서_덕성수량(신설2)_인화-논현B수량수정_인화-논현B수량수정_금광신갈수량_금광신갈(9.29)_82호선(최종)_23호선" xfId="2483"/>
    <cellStyle name="_3.육교구조계산서_덕성수량(신설2)_인화-논현B수량수정_인화-논현B수량수정_금광신갈수량_금광신갈(9.29)_82호선_23호선" xfId="2484"/>
    <cellStyle name="_3.육교구조계산서_덕성수량(신설2)_인화-논현B수량수정_인화-논현B수량수정_금광신갈수량_금광신갈(9.29)_98호선" xfId="2485"/>
    <cellStyle name="_3.육교구조계산서_덕성수량(신설2)_인화-논현B수량수정_인화-논현B수량수정_금광신갈수량_금광신갈(9.29)_98호선_23호선" xfId="2486"/>
    <cellStyle name="_3.육교구조계산서_덕성수량(신설2)_인화-논현B수량수정_인화-논현B수량수정_금광신갈수량_금광신갈(9.29)_영사교외5개교" xfId="2487"/>
    <cellStyle name="_3.육교구조계산서_덕성수량(신설2)_인화-논현B수량수정_인화-논현B수량수정_금광신갈수량_금광신갈(9.29)_영사교외5개교_23호선" xfId="2488"/>
    <cellStyle name="_3.육교구조계산서_덕성수량(신설2)_인화-논현B수량수정_인화-논현B수량수정_금광신갈수량_영사교외5개교" xfId="2489"/>
    <cellStyle name="_3.육교구조계산서_덕성수량(신설2)_인화-논현B수량수정_인화-논현B수량수정_금광신갈수량_영사교외5개교_23호선" xfId="2490"/>
    <cellStyle name="_3.육교구조계산서_덕성수량(신설2)_인화-논현B수량수정_인화-논현B수량수정_여수신기수량(후문1)" xfId="2491"/>
    <cellStyle name="_3.육교구조계산서_덕성수량(신설2)_인화-논현B수량수정_인화-논현B수량수정_여수신기수량(후문1)_82호선" xfId="2492"/>
    <cellStyle name="_3.육교구조계산서_덕성수량(신설2)_인화-논현B수량수정_인화-논현B수량수정_여수신기수량(후문1)_82호선(최종)" xfId="2493"/>
    <cellStyle name="_3.육교구조계산서_덕성수량(신설2)_인화-논현B수량수정_인화-논현B수량수정_여수신기수량(후문1)_82호선(최종)_23호선" xfId="2494"/>
    <cellStyle name="_3.육교구조계산서_덕성수량(신설2)_인화-논현B수량수정_인화-논현B수량수정_여수신기수량(후문1)_82호선_23호선" xfId="2495"/>
    <cellStyle name="_3.육교구조계산서_덕성수량(신설2)_인화-논현B수량수정_인화-논현B수량수정_여수신기수량(후문1)_98호선" xfId="2496"/>
    <cellStyle name="_3.육교구조계산서_덕성수량(신설2)_인화-논현B수량수정_인화-논현B수량수정_여수신기수량(후문1)_98호선_23호선" xfId="2497"/>
    <cellStyle name="_3.육교구조계산서_덕성수량(신설2)_인화-논현B수량수정_인화-논현B수량수정_여수신기수량(후문1)_금광신갈(9.29)" xfId="2498"/>
    <cellStyle name="_3.육교구조계산서_덕성수량(신설2)_인화-논현B수량수정_인화-논현B수량수정_여수신기수량(후문1)_금광신갈(9.29)_82호선" xfId="2499"/>
    <cellStyle name="_3.육교구조계산서_덕성수량(신설2)_인화-논현B수량수정_인화-논현B수량수정_여수신기수량(후문1)_금광신갈(9.29)_82호선(최종)" xfId="2500"/>
    <cellStyle name="_3.육교구조계산서_덕성수량(신설2)_인화-논현B수량수정_인화-논현B수량수정_여수신기수량(후문1)_금광신갈(9.29)_82호선(최종)_23호선" xfId="2501"/>
    <cellStyle name="_3.육교구조계산서_덕성수량(신설2)_인화-논현B수량수정_인화-논현B수량수정_여수신기수량(후문1)_금광신갈(9.29)_82호선_23호선" xfId="2502"/>
    <cellStyle name="_3.육교구조계산서_덕성수량(신설2)_인화-논현B수량수정_인화-논현B수량수정_여수신기수량(후문1)_금광신갈(9.29)_98호선" xfId="2503"/>
    <cellStyle name="_3.육교구조계산서_덕성수량(신설2)_인화-논현B수량수정_인화-논현B수량수정_여수신기수량(후문1)_금광신갈(9.29)_98호선_23호선" xfId="2504"/>
    <cellStyle name="_3.육교구조계산서_덕성수량(신설2)_인화-논현B수량수정_인화-논현B수량수정_여수신기수량(후문1)_금광신갈(9.29)_영사교외5개교" xfId="2505"/>
    <cellStyle name="_3.육교구조계산서_덕성수량(신설2)_인화-논현B수량수정_인화-논현B수량수정_여수신기수량(후문1)_금광신갈(9.29)_영사교외5개교_23호선" xfId="2506"/>
    <cellStyle name="_3.육교구조계산서_덕성수량(신설2)_인화-논현B수량수정_인화-논현B수량수정_여수신기수량(후문1)_영사교외5개교" xfId="2507"/>
    <cellStyle name="_3.육교구조계산서_덕성수량(신설2)_인화-논현B수량수정_인화-논현B수량수정_여수신기수량(후문1)_영사교외5개교_23호선" xfId="2508"/>
    <cellStyle name="_3.육교구조계산서_덕성수량(신설2)_인화-논현B수량수정_인화-논현B수량수정_영사교외5개교" xfId="2509"/>
    <cellStyle name="_3.육교구조계산서_덕성수량(신설2)_인화-논현B수량수정_인화-논현B수량수정_영사교외5개교_23호선" xfId="2510"/>
    <cellStyle name="_3.육교구조계산서_수량(성북천2)" xfId="2511"/>
    <cellStyle name="_3.육교구조계산서_수량(성북천2)_82호선" xfId="2512"/>
    <cellStyle name="_3.육교구조계산서_수량(성북천2)_82호선(최종)" xfId="2513"/>
    <cellStyle name="_3.육교구조계산서_수량(성북천2)_82호선(최종)_23호선" xfId="2514"/>
    <cellStyle name="_3.육교구조계산서_수량(성북천2)_82호선_23호선" xfId="2515"/>
    <cellStyle name="_3.육교구조계산서_수량(성북천2)_98호선" xfId="2516"/>
    <cellStyle name="_3.육교구조계산서_수량(성북천2)_98호선_23호선" xfId="2517"/>
    <cellStyle name="_3.육교구조계산서_수량(성북천2)_경림가오지구" xfId="2518"/>
    <cellStyle name="_3.육교구조계산서_수량(성북천2)_경림가오지구_82호선" xfId="2519"/>
    <cellStyle name="_3.육교구조계산서_수량(성북천2)_경림가오지구_82호선(최종)" xfId="2520"/>
    <cellStyle name="_3.육교구조계산서_수량(성북천2)_경림가오지구_82호선(최종)_23호선" xfId="2521"/>
    <cellStyle name="_3.육교구조계산서_수량(성북천2)_경림가오지구_82호선_23호선" xfId="2522"/>
    <cellStyle name="_3.육교구조계산서_수량(성북천2)_경림가오지구_98호선" xfId="2523"/>
    <cellStyle name="_3.육교구조계산서_수량(성북천2)_경림가오지구_98호선_23호선" xfId="2524"/>
    <cellStyle name="_3.육교구조계산서_수량(성북천2)_경림가오지구_경림가오지구" xfId="2525"/>
    <cellStyle name="_3.육교구조계산서_수량(성북천2)_경림가오지구_경림가오지구_82호선" xfId="2526"/>
    <cellStyle name="_3.육교구조계산서_수량(성북천2)_경림가오지구_경림가오지구_82호선(최종)" xfId="2527"/>
    <cellStyle name="_3.육교구조계산서_수량(성북천2)_경림가오지구_경림가오지구_82호선(최종)_23호선" xfId="2528"/>
    <cellStyle name="_3.육교구조계산서_수량(성북천2)_경림가오지구_경림가오지구_82호선_23호선" xfId="2529"/>
    <cellStyle name="_3.육교구조계산서_수량(성북천2)_경림가오지구_경림가오지구_98호선" xfId="2530"/>
    <cellStyle name="_3.육교구조계산서_수량(성북천2)_경림가오지구_경림가오지구_98호선_23호선" xfId="2531"/>
    <cellStyle name="_3.육교구조계산서_수량(성북천2)_경림가오지구_경림가오지구_금광신갈(9.29)" xfId="2532"/>
    <cellStyle name="_3.육교구조계산서_수량(성북천2)_경림가오지구_경림가오지구_금광신갈(9.29)_82호선" xfId="2533"/>
    <cellStyle name="_3.육교구조계산서_수량(성북천2)_경림가오지구_경림가오지구_금광신갈(9.29)_82호선(최종)" xfId="2534"/>
    <cellStyle name="_3.육교구조계산서_수량(성북천2)_경림가오지구_경림가오지구_금광신갈(9.29)_82호선(최종)_23호선" xfId="2535"/>
    <cellStyle name="_3.육교구조계산서_수량(성북천2)_경림가오지구_경림가오지구_금광신갈(9.29)_82호선_23호선" xfId="2536"/>
    <cellStyle name="_3.육교구조계산서_수량(성북천2)_경림가오지구_경림가오지구_금광신갈(9.29)_98호선" xfId="2537"/>
    <cellStyle name="_3.육교구조계산서_수량(성북천2)_경림가오지구_경림가오지구_금광신갈(9.29)_98호선_23호선" xfId="2538"/>
    <cellStyle name="_3.육교구조계산서_수량(성북천2)_경림가오지구_경림가오지구_금광신갈(9.29)_영사교외5개교" xfId="2539"/>
    <cellStyle name="_3.육교구조계산서_수량(성북천2)_경림가오지구_경림가오지구_금광신갈(9.29)_영사교외5개교_23호선" xfId="2540"/>
    <cellStyle name="_3.육교구조계산서_수량(성북천2)_경림가오지구_경림가오지구_영사교외5개교" xfId="2541"/>
    <cellStyle name="_3.육교구조계산서_수량(성북천2)_경림가오지구_경림가오지구_영사교외5개교_23호선" xfId="2542"/>
    <cellStyle name="_3.육교구조계산서_수량(성북천2)_경림가오지구_금광신갈(9.29)" xfId="2543"/>
    <cellStyle name="_3.육교구조계산서_수량(성북천2)_경림가오지구_금광신갈(9.29)_82호선" xfId="2544"/>
    <cellStyle name="_3.육교구조계산서_수량(성북천2)_경림가오지구_금광신갈(9.29)_82호선(최종)" xfId="2545"/>
    <cellStyle name="_3.육교구조계산서_수량(성북천2)_경림가오지구_금광신갈(9.29)_82호선(최종)_23호선" xfId="2546"/>
    <cellStyle name="_3.육교구조계산서_수량(성북천2)_경림가오지구_금광신갈(9.29)_82호선_23호선" xfId="2547"/>
    <cellStyle name="_3.육교구조계산서_수량(성북천2)_경림가오지구_금광신갈(9.29)_98호선" xfId="2548"/>
    <cellStyle name="_3.육교구조계산서_수량(성북천2)_경림가오지구_금광신갈(9.29)_98호선_23호선" xfId="2549"/>
    <cellStyle name="_3.육교구조계산서_수량(성북천2)_경림가오지구_금광신갈(9.29)_영사교외5개교" xfId="2550"/>
    <cellStyle name="_3.육교구조계산서_수량(성북천2)_경림가오지구_금광신갈(9.29)_영사교외5개교_23호선" xfId="2551"/>
    <cellStyle name="_3.육교구조계산서_수량(성북천2)_경림가오지구_영사교외5개교" xfId="2552"/>
    <cellStyle name="_3.육교구조계산서_수량(성북천2)_경림가오지구_영사교외5개교_23호선" xfId="2553"/>
    <cellStyle name="_3.육교구조계산서_수량(성북천2)_금광신갈(9.29)" xfId="2554"/>
    <cellStyle name="_3.육교구조계산서_수량(성북천2)_금광신갈(9.29)_82호선" xfId="2555"/>
    <cellStyle name="_3.육교구조계산서_수량(성북천2)_금광신갈(9.29)_82호선(최종)" xfId="2556"/>
    <cellStyle name="_3.육교구조계산서_수량(성북천2)_금광신갈(9.29)_82호선(최종)_23호선" xfId="2557"/>
    <cellStyle name="_3.육교구조계산서_수량(성북천2)_금광신갈(9.29)_82호선_23호선" xfId="2558"/>
    <cellStyle name="_3.육교구조계산서_수량(성북천2)_금광신갈(9.29)_98호선" xfId="2559"/>
    <cellStyle name="_3.육교구조계산서_수량(성북천2)_금광신갈(9.29)_98호선_23호선" xfId="2560"/>
    <cellStyle name="_3.육교구조계산서_수량(성북천2)_금광신갈(9.29)_영사교외5개교" xfId="2561"/>
    <cellStyle name="_3.육교구조계산서_수량(성북천2)_금광신갈(9.29)_영사교외5개교_23호선" xfId="2562"/>
    <cellStyle name="_3.육교구조계산서_수량(성북천2)_영사교외5개교" xfId="2563"/>
    <cellStyle name="_3.육교구조계산서_수량(성북천2)_영사교외5개교_23호선" xfId="2564"/>
    <cellStyle name="_3.육교구조계산서_안성기초수량(0214완료)" xfId="2565"/>
    <cellStyle name="_3.육교구조계산서_안성기초수량(0214완료)_82호선" xfId="2566"/>
    <cellStyle name="_3.육교구조계산서_안성기초수량(0214완료)_82호선(최종)" xfId="2567"/>
    <cellStyle name="_3.육교구조계산서_안성기초수량(0214완료)_82호선(최종)_23호선" xfId="2568"/>
    <cellStyle name="_3.육교구조계산서_안성기초수량(0214완료)_82호선_23호선" xfId="2569"/>
    <cellStyle name="_3.육교구조계산서_안성기초수량(0214완료)_98호선" xfId="2570"/>
    <cellStyle name="_3.육교구조계산서_안성기초수량(0214완료)_98호선_23호선" xfId="2571"/>
    <cellStyle name="_3.육교구조계산서_안성기초수량(0214완료)_경림가오지구" xfId="2572"/>
    <cellStyle name="_3.육교구조계산서_안성기초수량(0214완료)_경림가오지구_82호선" xfId="2573"/>
    <cellStyle name="_3.육교구조계산서_안성기초수량(0214완료)_경림가오지구_82호선(최종)" xfId="2574"/>
    <cellStyle name="_3.육교구조계산서_안성기초수량(0214완료)_경림가오지구_82호선(최종)_23호선" xfId="2575"/>
    <cellStyle name="_3.육교구조계산서_안성기초수량(0214완료)_경림가오지구_82호선_23호선" xfId="2576"/>
    <cellStyle name="_3.육교구조계산서_안성기초수량(0214완료)_경림가오지구_98호선" xfId="2577"/>
    <cellStyle name="_3.육교구조계산서_안성기초수량(0214완료)_경림가오지구_98호선_23호선" xfId="2578"/>
    <cellStyle name="_3.육교구조계산서_안성기초수량(0214완료)_경림가오지구_경림가오지구" xfId="2579"/>
    <cellStyle name="_3.육교구조계산서_안성기초수량(0214완료)_경림가오지구_경림가오지구_82호선" xfId="2580"/>
    <cellStyle name="_3.육교구조계산서_안성기초수량(0214완료)_경림가오지구_경림가오지구_82호선(최종)" xfId="2581"/>
    <cellStyle name="_3.육교구조계산서_안성기초수량(0214완료)_경림가오지구_경림가오지구_82호선(최종)_23호선" xfId="2582"/>
    <cellStyle name="_3.육교구조계산서_안성기초수량(0214완료)_경림가오지구_경림가오지구_82호선_23호선" xfId="2583"/>
    <cellStyle name="_3.육교구조계산서_안성기초수량(0214완료)_경림가오지구_경림가오지구_98호선" xfId="2584"/>
    <cellStyle name="_3.육교구조계산서_안성기초수량(0214완료)_경림가오지구_경림가오지구_98호선_23호선" xfId="2585"/>
    <cellStyle name="_3.육교구조계산서_안성기초수량(0214완료)_경림가오지구_경림가오지구_금광신갈(9.29)" xfId="2586"/>
    <cellStyle name="_3.육교구조계산서_안성기초수량(0214완료)_경림가오지구_경림가오지구_금광신갈(9.29)_82호선" xfId="2587"/>
    <cellStyle name="_3.육교구조계산서_안성기초수량(0214완료)_경림가오지구_경림가오지구_금광신갈(9.29)_82호선(최종)" xfId="2588"/>
    <cellStyle name="_3.육교구조계산서_안성기초수량(0214완료)_경림가오지구_경림가오지구_금광신갈(9.29)_82호선(최종)_23호선" xfId="2589"/>
    <cellStyle name="_3.육교구조계산서_안성기초수량(0214완료)_경림가오지구_경림가오지구_금광신갈(9.29)_82호선_23호선" xfId="2590"/>
    <cellStyle name="_3.육교구조계산서_안성기초수량(0214완료)_경림가오지구_경림가오지구_금광신갈(9.29)_98호선" xfId="2591"/>
    <cellStyle name="_3.육교구조계산서_안성기초수량(0214완료)_경림가오지구_경림가오지구_금광신갈(9.29)_98호선_23호선" xfId="2592"/>
    <cellStyle name="_3.육교구조계산서_안성기초수량(0214완료)_경림가오지구_경림가오지구_금광신갈(9.29)_영사교외5개교" xfId="2593"/>
    <cellStyle name="_3.육교구조계산서_안성기초수량(0214완료)_경림가오지구_경림가오지구_금광신갈(9.29)_영사교외5개교_23호선" xfId="2594"/>
    <cellStyle name="_3.육교구조계산서_안성기초수량(0214완료)_경림가오지구_경림가오지구_영사교외5개교" xfId="2595"/>
    <cellStyle name="_3.육교구조계산서_안성기초수량(0214완료)_경림가오지구_경림가오지구_영사교외5개교_23호선" xfId="2596"/>
    <cellStyle name="_3.육교구조계산서_안성기초수량(0214완료)_경림가오지구_금광신갈(9.29)" xfId="2597"/>
    <cellStyle name="_3.육교구조계산서_안성기초수량(0214완료)_경림가오지구_금광신갈(9.29)_82호선" xfId="2598"/>
    <cellStyle name="_3.육교구조계산서_안성기초수량(0214완료)_경림가오지구_금광신갈(9.29)_82호선(최종)" xfId="2599"/>
    <cellStyle name="_3.육교구조계산서_안성기초수량(0214완료)_경림가오지구_금광신갈(9.29)_82호선(최종)_23호선" xfId="2600"/>
    <cellStyle name="_3.육교구조계산서_안성기초수량(0214완료)_경림가오지구_금광신갈(9.29)_82호선_23호선" xfId="2601"/>
    <cellStyle name="_3.육교구조계산서_안성기초수량(0214완료)_경림가오지구_금광신갈(9.29)_98호선" xfId="2602"/>
    <cellStyle name="_3.육교구조계산서_안성기초수량(0214완료)_경림가오지구_금광신갈(9.29)_98호선_23호선" xfId="2603"/>
    <cellStyle name="_3.육교구조계산서_안성기초수량(0214완료)_경림가오지구_금광신갈(9.29)_영사교외5개교" xfId="2604"/>
    <cellStyle name="_3.육교구조계산서_안성기초수량(0214완료)_경림가오지구_금광신갈(9.29)_영사교외5개교_23호선" xfId="2605"/>
    <cellStyle name="_3.육교구조계산서_안성기초수량(0214완료)_경림가오지구_영사교외5개교" xfId="2606"/>
    <cellStyle name="_3.육교구조계산서_안성기초수량(0214완료)_경림가오지구_영사교외5개교_23호선" xfId="2607"/>
    <cellStyle name="_3.육교구조계산서_안성기초수량(0214완료)_금광신갈(9.29)" xfId="2608"/>
    <cellStyle name="_3.육교구조계산서_안성기초수량(0214완료)_금광신갈(9.29)_82호선" xfId="2609"/>
    <cellStyle name="_3.육교구조계산서_안성기초수량(0214완료)_금광신갈(9.29)_82호선(최종)" xfId="2610"/>
    <cellStyle name="_3.육교구조계산서_안성기초수량(0214완료)_금광신갈(9.29)_82호선(최종)_23호선" xfId="2611"/>
    <cellStyle name="_3.육교구조계산서_안성기초수량(0214완료)_금광신갈(9.29)_82호선_23호선" xfId="2612"/>
    <cellStyle name="_3.육교구조계산서_안성기초수량(0214완료)_금광신갈(9.29)_98호선" xfId="2613"/>
    <cellStyle name="_3.육교구조계산서_안성기초수량(0214완료)_금광신갈(9.29)_98호선_23호선" xfId="2614"/>
    <cellStyle name="_3.육교구조계산서_안성기초수량(0214완료)_금광신갈(9.29)_영사교외5개교" xfId="2615"/>
    <cellStyle name="_3.육교구조계산서_안성기초수량(0214완료)_금광신갈(9.29)_영사교외5개교_23호선" xfId="2616"/>
    <cellStyle name="_3.육교구조계산서_안성기초수량(0214완료)_영사교외5개교" xfId="2617"/>
    <cellStyle name="_3.육교구조계산서_안성기초수량(0214완료)_영사교외5개교_23호선" xfId="2618"/>
    <cellStyle name="_3.육교구조계산서_여수신기수량(후문1)" xfId="2619"/>
    <cellStyle name="_3.육교구조계산서_여수신기수량(후문1)_82호선" xfId="2620"/>
    <cellStyle name="_3.육교구조계산서_여수신기수량(후문1)_82호선(최종)" xfId="2621"/>
    <cellStyle name="_3.육교구조계산서_여수신기수량(후문1)_82호선(최종)_23호선" xfId="2622"/>
    <cellStyle name="_3.육교구조계산서_여수신기수량(후문1)_82호선_23호선" xfId="2623"/>
    <cellStyle name="_3.육교구조계산서_여수신기수량(후문1)_98호선" xfId="2624"/>
    <cellStyle name="_3.육교구조계산서_여수신기수량(후문1)_98호선_23호선" xfId="2625"/>
    <cellStyle name="_3.육교구조계산서_여수신기수량(후문1)_금광신갈(9.29)" xfId="2626"/>
    <cellStyle name="_3.육교구조계산서_여수신기수량(후문1)_금광신갈(9.29)_82호선" xfId="2627"/>
    <cellStyle name="_3.육교구조계산서_여수신기수량(후문1)_금광신갈(9.29)_82호선(최종)" xfId="2628"/>
    <cellStyle name="_3.육교구조계산서_여수신기수량(후문1)_금광신갈(9.29)_82호선(최종)_23호선" xfId="2629"/>
    <cellStyle name="_3.육교구조계산서_여수신기수량(후문1)_금광신갈(9.29)_82호선_23호선" xfId="2630"/>
    <cellStyle name="_3.육교구조계산서_여수신기수량(후문1)_금광신갈(9.29)_98호선" xfId="2631"/>
    <cellStyle name="_3.육교구조계산서_여수신기수량(후문1)_금광신갈(9.29)_98호선_23호선" xfId="2632"/>
    <cellStyle name="_3.육교구조계산서_여수신기수량(후문1)_금광신갈(9.29)_영사교외5개교" xfId="2633"/>
    <cellStyle name="_3.육교구조계산서_여수신기수량(후문1)_금광신갈(9.29)_영사교외5개교_23호선" xfId="2634"/>
    <cellStyle name="_3.육교구조계산서_여수신기수량(후문1)_영사교외5개교" xfId="2635"/>
    <cellStyle name="_3.육교구조계산서_여수신기수량(후문1)_영사교외5개교_23호선" xfId="2636"/>
    <cellStyle name="_3.육교구조계산서_영사교외5개교" xfId="2637"/>
    <cellStyle name="_3.육교구조계산서_영사교외5개교_23호선" xfId="2638"/>
    <cellStyle name="_3.육교구조계산서_인화-논현A수량수정" xfId="2639"/>
    <cellStyle name="_3.육교구조계산서_인화-논현A수량수정_82호선" xfId="2640"/>
    <cellStyle name="_3.육교구조계산서_인화-논현A수량수정_82호선(최종)" xfId="2641"/>
    <cellStyle name="_3.육교구조계산서_인화-논현A수량수정_82호선(최종)_23호선" xfId="2642"/>
    <cellStyle name="_3.육교구조계산서_인화-논현A수량수정_82호선_23호선" xfId="2643"/>
    <cellStyle name="_3.육교구조계산서_인화-논현A수량수정_98호선" xfId="2644"/>
    <cellStyle name="_3.육교구조계산서_인화-논현A수량수정_98호선_23호선" xfId="2645"/>
    <cellStyle name="_3.육교구조계산서_인화-논현A수량수정_경림가오지구" xfId="2646"/>
    <cellStyle name="_3.육교구조계산서_인화-논현A수량수정_경림가오지구_82호선" xfId="2647"/>
    <cellStyle name="_3.육교구조계산서_인화-논현A수량수정_경림가오지구_82호선(최종)" xfId="2648"/>
    <cellStyle name="_3.육교구조계산서_인화-논현A수량수정_경림가오지구_82호선(최종)_23호선" xfId="2649"/>
    <cellStyle name="_3.육교구조계산서_인화-논현A수량수정_경림가오지구_82호선_23호선" xfId="2650"/>
    <cellStyle name="_3.육교구조계산서_인화-논현A수량수정_경림가오지구_98호선" xfId="2651"/>
    <cellStyle name="_3.육교구조계산서_인화-논현A수량수정_경림가오지구_98호선_23호선" xfId="2652"/>
    <cellStyle name="_3.육교구조계산서_인화-논현A수량수정_경림가오지구_경림가오지구" xfId="2653"/>
    <cellStyle name="_3.육교구조계산서_인화-논현A수량수정_경림가오지구_경림가오지구_82호선" xfId="2654"/>
    <cellStyle name="_3.육교구조계산서_인화-논현A수량수정_경림가오지구_경림가오지구_82호선(최종)" xfId="2655"/>
    <cellStyle name="_3.육교구조계산서_인화-논현A수량수정_경림가오지구_경림가오지구_82호선(최종)_23호선" xfId="2656"/>
    <cellStyle name="_3.육교구조계산서_인화-논현A수량수정_경림가오지구_경림가오지구_82호선_23호선" xfId="2657"/>
    <cellStyle name="_3.육교구조계산서_인화-논현A수량수정_경림가오지구_경림가오지구_98호선" xfId="2658"/>
    <cellStyle name="_3.육교구조계산서_인화-논현A수량수정_경림가오지구_경림가오지구_98호선_23호선" xfId="2659"/>
    <cellStyle name="_3.육교구조계산서_인화-논현A수량수정_경림가오지구_경림가오지구_금광신갈(9.29)" xfId="2660"/>
    <cellStyle name="_3.육교구조계산서_인화-논현A수량수정_경림가오지구_경림가오지구_금광신갈(9.29)_82호선" xfId="2661"/>
    <cellStyle name="_3.육교구조계산서_인화-논현A수량수정_경림가오지구_경림가오지구_금광신갈(9.29)_82호선(최종)" xfId="2662"/>
    <cellStyle name="_3.육교구조계산서_인화-논현A수량수정_경림가오지구_경림가오지구_금광신갈(9.29)_82호선(최종)_23호선" xfId="2663"/>
    <cellStyle name="_3.육교구조계산서_인화-논현A수량수정_경림가오지구_경림가오지구_금광신갈(9.29)_82호선_23호선" xfId="2664"/>
    <cellStyle name="_3.육교구조계산서_인화-논현A수량수정_경림가오지구_경림가오지구_금광신갈(9.29)_98호선" xfId="2665"/>
    <cellStyle name="_3.육교구조계산서_인화-논현A수량수정_경림가오지구_경림가오지구_금광신갈(9.29)_98호선_23호선" xfId="2666"/>
    <cellStyle name="_3.육교구조계산서_인화-논현A수량수정_경림가오지구_경림가오지구_금광신갈(9.29)_영사교외5개교" xfId="2667"/>
    <cellStyle name="_3.육교구조계산서_인화-논현A수량수정_경림가오지구_경림가오지구_금광신갈(9.29)_영사교외5개교_23호선" xfId="2668"/>
    <cellStyle name="_3.육교구조계산서_인화-논현A수량수정_경림가오지구_경림가오지구_영사교외5개교" xfId="2669"/>
    <cellStyle name="_3.육교구조계산서_인화-논현A수량수정_경림가오지구_경림가오지구_영사교외5개교_23호선" xfId="2670"/>
    <cellStyle name="_3.육교구조계산서_인화-논현A수량수정_경림가오지구_금광신갈(9.29)" xfId="2671"/>
    <cellStyle name="_3.육교구조계산서_인화-논현A수량수정_경림가오지구_금광신갈(9.29)_82호선" xfId="2672"/>
    <cellStyle name="_3.육교구조계산서_인화-논현A수량수정_경림가오지구_금광신갈(9.29)_82호선(최종)" xfId="2673"/>
    <cellStyle name="_3.육교구조계산서_인화-논현A수량수정_경림가오지구_금광신갈(9.29)_82호선(최종)_23호선" xfId="2674"/>
    <cellStyle name="_3.육교구조계산서_인화-논현A수량수정_경림가오지구_금광신갈(9.29)_82호선_23호선" xfId="2675"/>
    <cellStyle name="_3.육교구조계산서_인화-논현A수량수정_경림가오지구_금광신갈(9.29)_98호선" xfId="2676"/>
    <cellStyle name="_3.육교구조계산서_인화-논현A수량수정_경림가오지구_금광신갈(9.29)_98호선_23호선" xfId="2677"/>
    <cellStyle name="_3.육교구조계산서_인화-논현A수량수정_경림가오지구_금광신갈(9.29)_영사교외5개교" xfId="2678"/>
    <cellStyle name="_3.육교구조계산서_인화-논현A수량수정_경림가오지구_금광신갈(9.29)_영사교외5개교_23호선" xfId="2679"/>
    <cellStyle name="_3.육교구조계산서_인화-논현A수량수정_경림가오지구_영사교외5개교" xfId="2680"/>
    <cellStyle name="_3.육교구조계산서_인화-논현A수량수정_경림가오지구_영사교외5개교_23호선" xfId="2681"/>
    <cellStyle name="_3.육교구조계산서_인화-논현A수량수정_금광신갈(9.29)" xfId="2682"/>
    <cellStyle name="_3.육교구조계산서_인화-논현A수량수정_금광신갈(9.29)_82호선" xfId="2683"/>
    <cellStyle name="_3.육교구조계산서_인화-논현A수량수정_금광신갈(9.29)_82호선(최종)" xfId="2684"/>
    <cellStyle name="_3.육교구조계산서_인화-논현A수량수정_금광신갈(9.29)_82호선(최종)_23호선" xfId="2685"/>
    <cellStyle name="_3.육교구조계산서_인화-논현A수량수정_금광신갈(9.29)_82호선_23호선" xfId="2686"/>
    <cellStyle name="_3.육교구조계산서_인화-논현A수량수정_금광신갈(9.29)_98호선" xfId="2687"/>
    <cellStyle name="_3.육교구조계산서_인화-논현A수량수정_금광신갈(9.29)_98호선_23호선" xfId="2688"/>
    <cellStyle name="_3.육교구조계산서_인화-논현A수량수정_금광신갈(9.29)_영사교외5개교" xfId="2689"/>
    <cellStyle name="_3.육교구조계산서_인화-논현A수량수정_금광신갈(9.29)_영사교외5개교_23호선" xfId="2690"/>
    <cellStyle name="_3.육교구조계산서_인화-논현A수량수정_성북구보도교" xfId="2691"/>
    <cellStyle name="_3.육교구조계산서_인화-논현A수량수정_성북구보도교_82호선" xfId="2692"/>
    <cellStyle name="_3.육교구조계산서_인화-논현A수량수정_성북구보도교_82호선(최종)" xfId="2693"/>
    <cellStyle name="_3.육교구조계산서_인화-논현A수량수정_성북구보도교_82호선(최종)_23호선" xfId="2694"/>
    <cellStyle name="_3.육교구조계산서_인화-논현A수량수정_성북구보도교_82호선_23호선" xfId="2695"/>
    <cellStyle name="_3.육교구조계산서_인화-논현A수량수정_성북구보도교_98호선" xfId="2696"/>
    <cellStyle name="_3.육교구조계산서_인화-논현A수량수정_성북구보도교_98호선_23호선" xfId="2697"/>
    <cellStyle name="_3.육교구조계산서_인화-논현A수량수정_성북구보도교_경림가오지구" xfId="2698"/>
    <cellStyle name="_3.육교구조계산서_인화-논현A수량수정_성북구보도교_경림가오지구_82호선" xfId="2699"/>
    <cellStyle name="_3.육교구조계산서_인화-논현A수량수정_성북구보도교_경림가오지구_82호선(최종)" xfId="2700"/>
    <cellStyle name="_3.육교구조계산서_인화-논현A수량수정_성북구보도교_경림가오지구_82호선(최종)_23호선" xfId="2701"/>
    <cellStyle name="_3.육교구조계산서_인화-논현A수량수정_성북구보도교_경림가오지구_82호선_23호선" xfId="2702"/>
    <cellStyle name="_3.육교구조계산서_인화-논현A수량수정_성북구보도교_경림가오지구_98호선" xfId="2703"/>
    <cellStyle name="_3.육교구조계산서_인화-논현A수량수정_성북구보도교_경림가오지구_98호선_23호선" xfId="2704"/>
    <cellStyle name="_3.육교구조계산서_인화-논현A수량수정_성북구보도교_경림가오지구_금광신갈(9.29)" xfId="2705"/>
    <cellStyle name="_3.육교구조계산서_인화-논현A수량수정_성북구보도교_경림가오지구_금광신갈(9.29)_82호선" xfId="2706"/>
    <cellStyle name="_3.육교구조계산서_인화-논현A수량수정_성북구보도교_경림가오지구_금광신갈(9.29)_82호선(최종)" xfId="2707"/>
    <cellStyle name="_3.육교구조계산서_인화-논현A수량수정_성북구보도교_경림가오지구_금광신갈(9.29)_82호선(최종)_23호선" xfId="2708"/>
    <cellStyle name="_3.육교구조계산서_인화-논현A수량수정_성북구보도교_경림가오지구_금광신갈(9.29)_82호선_23호선" xfId="2709"/>
    <cellStyle name="_3.육교구조계산서_인화-논현A수량수정_성북구보도교_경림가오지구_금광신갈(9.29)_98호선" xfId="2710"/>
    <cellStyle name="_3.육교구조계산서_인화-논현A수량수정_성북구보도교_경림가오지구_금광신갈(9.29)_98호선_23호선" xfId="2711"/>
    <cellStyle name="_3.육교구조계산서_인화-논현A수량수정_성북구보도교_경림가오지구_금광신갈(9.29)_영사교외5개교" xfId="2712"/>
    <cellStyle name="_3.육교구조계산서_인화-논현A수량수정_성북구보도교_경림가오지구_금광신갈(9.29)_영사교외5개교_23호선" xfId="2713"/>
    <cellStyle name="_3.육교구조계산서_인화-논현A수량수정_성북구보도교_경림가오지구_영사교외5개교" xfId="2714"/>
    <cellStyle name="_3.육교구조계산서_인화-논현A수량수정_성북구보도교_경림가오지구_영사교외5개교_23호선" xfId="2715"/>
    <cellStyle name="_3.육교구조계산서_인화-논현A수량수정_성북구보도교_금광신갈(9.29)" xfId="2716"/>
    <cellStyle name="_3.육교구조계산서_인화-논현A수량수정_성북구보도교_금광신갈(9.29)_82호선" xfId="2717"/>
    <cellStyle name="_3.육교구조계산서_인화-논현A수량수정_성북구보도교_금광신갈(9.29)_82호선(최종)" xfId="2718"/>
    <cellStyle name="_3.육교구조계산서_인화-논현A수량수정_성북구보도교_금광신갈(9.29)_82호선(최종)_23호선" xfId="2719"/>
    <cellStyle name="_3.육교구조계산서_인화-논현A수량수정_성북구보도교_금광신갈(9.29)_82호선_23호선" xfId="2720"/>
    <cellStyle name="_3.육교구조계산서_인화-논현A수량수정_성북구보도교_금광신갈(9.29)_98호선" xfId="2721"/>
    <cellStyle name="_3.육교구조계산서_인화-논현A수량수정_성북구보도교_금광신갈(9.29)_98호선_23호선" xfId="2722"/>
    <cellStyle name="_3.육교구조계산서_인화-논현A수량수정_성북구보도교_금광신갈(9.29)_영사교외5개교" xfId="2723"/>
    <cellStyle name="_3.육교구조계산서_인화-논현A수량수정_성북구보도교_금광신갈(9.29)_영사교외5개교_23호선" xfId="2724"/>
    <cellStyle name="_3.육교구조계산서_인화-논현A수량수정_성북구보도교_수량(성북천2)" xfId="2725"/>
    <cellStyle name="_3.육교구조계산서_인화-논현A수량수정_성북구보도교_수량(성북천2)_82호선" xfId="2726"/>
    <cellStyle name="_3.육교구조계산서_인화-논현A수량수정_성북구보도교_수량(성북천2)_82호선(최종)" xfId="2727"/>
    <cellStyle name="_3.육교구조계산서_인화-논현A수량수정_성북구보도교_수량(성북천2)_82호선(최종)_23호선" xfId="2728"/>
    <cellStyle name="_3.육교구조계산서_인화-논현A수량수정_성북구보도교_수량(성북천2)_82호선_23호선" xfId="2729"/>
    <cellStyle name="_3.육교구조계산서_인화-논현A수량수정_성북구보도교_수량(성북천2)_98호선" xfId="2730"/>
    <cellStyle name="_3.육교구조계산서_인화-논현A수량수정_성북구보도교_수량(성북천2)_98호선_23호선" xfId="2731"/>
    <cellStyle name="_3.육교구조계산서_인화-논현A수량수정_성북구보도교_수량(성북천2)_경림가오지구" xfId="2732"/>
    <cellStyle name="_3.육교구조계산서_인화-논현A수량수정_성북구보도교_수량(성북천2)_경림가오지구_82호선" xfId="2733"/>
    <cellStyle name="_3.육교구조계산서_인화-논현A수량수정_성북구보도교_수량(성북천2)_경림가오지구_82호선(최종)" xfId="2734"/>
    <cellStyle name="_3.육교구조계산서_인화-논현A수량수정_성북구보도교_수량(성북천2)_경림가오지구_82호선(최종)_23호선" xfId="2735"/>
    <cellStyle name="_3.육교구조계산서_인화-논현A수량수정_성북구보도교_수량(성북천2)_경림가오지구_82호선_23호선" xfId="2736"/>
    <cellStyle name="_3.육교구조계산서_인화-논현A수량수정_성북구보도교_수량(성북천2)_경림가오지구_98호선" xfId="2737"/>
    <cellStyle name="_3.육교구조계산서_인화-논현A수량수정_성북구보도교_수량(성북천2)_경림가오지구_98호선_23호선" xfId="2738"/>
    <cellStyle name="_3.육교구조계산서_인화-논현A수량수정_성북구보도교_수량(성북천2)_경림가오지구_경림가오지구" xfId="2739"/>
    <cellStyle name="_3.육교구조계산서_인화-논현A수량수정_성북구보도교_수량(성북천2)_경림가오지구_경림가오지구_82호선" xfId="2740"/>
    <cellStyle name="_3.육교구조계산서_인화-논현A수량수정_성북구보도교_수량(성북천2)_경림가오지구_경림가오지구_82호선(최종)" xfId="2741"/>
    <cellStyle name="_3.육교구조계산서_인화-논현A수량수정_성북구보도교_수량(성북천2)_경림가오지구_경림가오지구_82호선(최종)_23호선" xfId="2742"/>
    <cellStyle name="_3.육교구조계산서_인화-논현A수량수정_성북구보도교_수량(성북천2)_경림가오지구_경림가오지구_82호선_23호선" xfId="2743"/>
    <cellStyle name="_3.육교구조계산서_인화-논현A수량수정_성북구보도교_수량(성북천2)_경림가오지구_경림가오지구_98호선" xfId="2744"/>
    <cellStyle name="_3.육교구조계산서_인화-논현A수량수정_성북구보도교_수량(성북천2)_경림가오지구_경림가오지구_98호선_23호선" xfId="2745"/>
    <cellStyle name="_3.육교구조계산서_인화-논현A수량수정_성북구보도교_수량(성북천2)_경림가오지구_경림가오지구_금광신갈(9.29)" xfId="2746"/>
    <cellStyle name="_3.육교구조계산서_인화-논현A수량수정_성북구보도교_수량(성북천2)_경림가오지구_경림가오지구_금광신갈(9.29)_82호선" xfId="2747"/>
    <cellStyle name="_3.육교구조계산서_인화-논현A수량수정_성북구보도교_수량(성북천2)_경림가오지구_경림가오지구_금광신갈(9.29)_82호선(최종)" xfId="2748"/>
    <cellStyle name="_3.육교구조계산서_인화-논현A수량수정_성북구보도교_수량(성북천2)_경림가오지구_경림가오지구_금광신갈(9.29)_82호선(최종)_23호선" xfId="2749"/>
    <cellStyle name="_3.육교구조계산서_인화-논현A수량수정_성북구보도교_수량(성북천2)_경림가오지구_경림가오지구_금광신갈(9.29)_82호선_23호선" xfId="2750"/>
    <cellStyle name="_3.육교구조계산서_인화-논현A수량수정_성북구보도교_수량(성북천2)_경림가오지구_경림가오지구_금광신갈(9.29)_98호선" xfId="2751"/>
    <cellStyle name="_3.육교구조계산서_인화-논현A수량수정_성북구보도교_수량(성북천2)_경림가오지구_경림가오지구_금광신갈(9.29)_98호선_23호선" xfId="2752"/>
    <cellStyle name="_3.육교구조계산서_인화-논현A수량수정_성북구보도교_수량(성북천2)_경림가오지구_경림가오지구_금광신갈(9.29)_영사교외5개교" xfId="2753"/>
    <cellStyle name="_3.육교구조계산서_인화-논현A수량수정_성북구보도교_수량(성북천2)_경림가오지구_경림가오지구_금광신갈(9.29)_영사교외5개교_23호선" xfId="2754"/>
    <cellStyle name="_3.육교구조계산서_인화-논현A수량수정_성북구보도교_수량(성북천2)_경림가오지구_경림가오지구_영사교외5개교" xfId="2755"/>
    <cellStyle name="_3.육교구조계산서_인화-논현A수량수정_성북구보도교_수량(성북천2)_경림가오지구_경림가오지구_영사교외5개교_23호선" xfId="2756"/>
    <cellStyle name="_3.육교구조계산서_인화-논현A수량수정_성북구보도교_수량(성북천2)_경림가오지구_금광신갈(9.29)" xfId="2757"/>
    <cellStyle name="_3.육교구조계산서_인화-논현A수량수정_성북구보도교_수량(성북천2)_경림가오지구_금광신갈(9.29)_82호선" xfId="2758"/>
    <cellStyle name="_3.육교구조계산서_인화-논현A수량수정_성북구보도교_수량(성북천2)_경림가오지구_금광신갈(9.29)_82호선(최종)" xfId="2759"/>
    <cellStyle name="_3.육교구조계산서_인화-논현A수량수정_성북구보도교_수량(성북천2)_경림가오지구_금광신갈(9.29)_82호선(최종)_23호선" xfId="2760"/>
    <cellStyle name="_3.육교구조계산서_인화-논현A수량수정_성북구보도교_수량(성북천2)_경림가오지구_금광신갈(9.29)_82호선_23호선" xfId="2761"/>
    <cellStyle name="_3.육교구조계산서_인화-논현A수량수정_성북구보도교_수량(성북천2)_경림가오지구_금광신갈(9.29)_98호선" xfId="2762"/>
    <cellStyle name="_3.육교구조계산서_인화-논현A수량수정_성북구보도교_수량(성북천2)_경림가오지구_금광신갈(9.29)_98호선_23호선" xfId="2763"/>
    <cellStyle name="_3.육교구조계산서_인화-논현A수량수정_성북구보도교_수량(성북천2)_경림가오지구_금광신갈(9.29)_영사교외5개교" xfId="2764"/>
    <cellStyle name="_3.육교구조계산서_인화-논현A수량수정_성북구보도교_수량(성북천2)_경림가오지구_금광신갈(9.29)_영사교외5개교_23호선" xfId="2765"/>
    <cellStyle name="_3.육교구조계산서_인화-논현A수량수정_성북구보도교_수량(성북천2)_경림가오지구_영사교외5개교" xfId="2766"/>
    <cellStyle name="_3.육교구조계산서_인화-논현A수량수정_성북구보도교_수량(성북천2)_경림가오지구_영사교외5개교_23호선" xfId="2767"/>
    <cellStyle name="_3.육교구조계산서_인화-논현A수량수정_성북구보도교_수량(성북천2)_금광신갈(9.29)" xfId="2768"/>
    <cellStyle name="_3.육교구조계산서_인화-논현A수량수정_성북구보도교_수량(성북천2)_금광신갈(9.29)_82호선" xfId="2769"/>
    <cellStyle name="_3.육교구조계산서_인화-논현A수량수정_성북구보도교_수량(성북천2)_금광신갈(9.29)_82호선(최종)" xfId="2770"/>
    <cellStyle name="_3.육교구조계산서_인화-논현A수량수정_성북구보도교_수량(성북천2)_금광신갈(9.29)_82호선(최종)_23호선" xfId="2771"/>
    <cellStyle name="_3.육교구조계산서_인화-논현A수량수정_성북구보도교_수량(성북천2)_금광신갈(9.29)_82호선_23호선" xfId="2772"/>
    <cellStyle name="_3.육교구조계산서_인화-논현A수량수정_성북구보도교_수량(성북천2)_금광신갈(9.29)_98호선" xfId="2773"/>
    <cellStyle name="_3.육교구조계산서_인화-논현A수량수정_성북구보도교_수량(성북천2)_금광신갈(9.29)_98호선_23호선" xfId="2774"/>
    <cellStyle name="_3.육교구조계산서_인화-논현A수량수정_성북구보도교_수량(성북천2)_금광신갈(9.29)_영사교외5개교" xfId="2775"/>
    <cellStyle name="_3.육교구조계산서_인화-논현A수량수정_성북구보도교_수량(성북천2)_금광신갈(9.29)_영사교외5개교_23호선" xfId="2776"/>
    <cellStyle name="_3.육교구조계산서_인화-논현A수량수정_성북구보도교_수량(성북천2)_영사교외5개교" xfId="2777"/>
    <cellStyle name="_3.육교구조계산서_인화-논현A수량수정_성북구보도교_수량(성북천2)_영사교외5개교_23호선" xfId="2778"/>
    <cellStyle name="_3.육교구조계산서_인화-논현A수량수정_성북구보도교_안성기초수량(0214완료)" xfId="2779"/>
    <cellStyle name="_3.육교구조계산서_인화-논현A수량수정_성북구보도교_안성기초수량(0214완료)_82호선" xfId="2780"/>
    <cellStyle name="_3.육교구조계산서_인화-논현A수량수정_성북구보도교_안성기초수량(0214완료)_82호선(최종)" xfId="2781"/>
    <cellStyle name="_3.육교구조계산서_인화-논현A수량수정_성북구보도교_안성기초수량(0214완료)_82호선(최종)_23호선" xfId="2782"/>
    <cellStyle name="_3.육교구조계산서_인화-논현A수량수정_성북구보도교_안성기초수량(0214완료)_82호선_23호선" xfId="2783"/>
    <cellStyle name="_3.육교구조계산서_인화-논현A수량수정_성북구보도교_안성기초수량(0214완료)_98호선" xfId="2784"/>
    <cellStyle name="_3.육교구조계산서_인화-논현A수량수정_성북구보도교_안성기초수량(0214완료)_98호선_23호선" xfId="2785"/>
    <cellStyle name="_3.육교구조계산서_인화-논현A수량수정_성북구보도교_안성기초수량(0214완료)_경림가오지구" xfId="2786"/>
    <cellStyle name="_3.육교구조계산서_인화-논현A수량수정_성북구보도교_안성기초수량(0214완료)_경림가오지구_82호선" xfId="2787"/>
    <cellStyle name="_3.육교구조계산서_인화-논현A수량수정_성북구보도교_안성기초수량(0214완료)_경림가오지구_82호선(최종)" xfId="2788"/>
    <cellStyle name="_3.육교구조계산서_인화-논현A수량수정_성북구보도교_안성기초수량(0214완료)_경림가오지구_82호선(최종)_23호선" xfId="2789"/>
    <cellStyle name="_3.육교구조계산서_인화-논현A수량수정_성북구보도교_안성기초수량(0214완료)_경림가오지구_82호선_23호선" xfId="2790"/>
    <cellStyle name="_3.육교구조계산서_인화-논현A수량수정_성북구보도교_안성기초수량(0214완료)_경림가오지구_98호선" xfId="2791"/>
    <cellStyle name="_3.육교구조계산서_인화-논현A수량수정_성북구보도교_안성기초수량(0214완료)_경림가오지구_98호선_23호선" xfId="2792"/>
    <cellStyle name="_3.육교구조계산서_인화-논현A수량수정_성북구보도교_안성기초수량(0214완료)_경림가오지구_경림가오지구" xfId="2793"/>
    <cellStyle name="_3.육교구조계산서_인화-논현A수량수정_성북구보도교_안성기초수량(0214완료)_경림가오지구_경림가오지구_82호선" xfId="2794"/>
    <cellStyle name="_3.육교구조계산서_인화-논현A수량수정_성북구보도교_안성기초수량(0214완료)_경림가오지구_경림가오지구_82호선(최종)" xfId="2795"/>
    <cellStyle name="_3.육교구조계산서_인화-논현A수량수정_성북구보도교_안성기초수량(0214완료)_경림가오지구_경림가오지구_82호선(최종)_23호선" xfId="2796"/>
    <cellStyle name="_3.육교구조계산서_인화-논현A수량수정_성북구보도교_안성기초수량(0214완료)_경림가오지구_경림가오지구_82호선_23호선" xfId="2797"/>
    <cellStyle name="_3.육교구조계산서_인화-논현A수량수정_성북구보도교_안성기초수량(0214완료)_경림가오지구_경림가오지구_98호선" xfId="2798"/>
    <cellStyle name="_3.육교구조계산서_인화-논현A수량수정_성북구보도교_안성기초수량(0214완료)_경림가오지구_경림가오지구_98호선_23호선" xfId="2799"/>
    <cellStyle name="_3.육교구조계산서_인화-논현A수량수정_성북구보도교_안성기초수량(0214완료)_경림가오지구_경림가오지구_금광신갈(9.29)" xfId="2800"/>
    <cellStyle name="_3.육교구조계산서_인화-논현A수량수정_성북구보도교_안성기초수량(0214완료)_경림가오지구_경림가오지구_금광신갈(9.29)_82호선" xfId="2801"/>
    <cellStyle name="_3.육교구조계산서_인화-논현A수량수정_성북구보도교_안성기초수량(0214완료)_경림가오지구_경림가오지구_금광신갈(9.29)_82호선(최종)" xfId="2802"/>
    <cellStyle name="_3.육교구조계산서_인화-논현A수량수정_성북구보도교_안성기초수량(0214완료)_경림가오지구_경림가오지구_금광신갈(9.29)_82호선(최종)_23호선" xfId="2803"/>
    <cellStyle name="_3.육교구조계산서_인화-논현A수량수정_성북구보도교_안성기초수량(0214완료)_경림가오지구_경림가오지구_금광신갈(9.29)_82호선_23호선" xfId="2804"/>
    <cellStyle name="_3.육교구조계산서_인화-논현A수량수정_성북구보도교_안성기초수량(0214완료)_경림가오지구_경림가오지구_금광신갈(9.29)_98호선" xfId="2805"/>
    <cellStyle name="_3.육교구조계산서_인화-논현A수량수정_성북구보도교_안성기초수량(0214완료)_경림가오지구_경림가오지구_금광신갈(9.29)_98호선_23호선" xfId="2806"/>
    <cellStyle name="_3.육교구조계산서_인화-논현A수량수정_성북구보도교_안성기초수량(0214완료)_경림가오지구_경림가오지구_금광신갈(9.29)_영사교외5개교" xfId="2807"/>
    <cellStyle name="_3.육교구조계산서_인화-논현A수량수정_성북구보도교_안성기초수량(0214완료)_경림가오지구_경림가오지구_금광신갈(9.29)_영사교외5개교_23호선" xfId="2808"/>
    <cellStyle name="_3.육교구조계산서_인화-논현A수량수정_성북구보도교_안성기초수량(0214완료)_경림가오지구_경림가오지구_영사교외5개교" xfId="2809"/>
    <cellStyle name="_3.육교구조계산서_인화-논현A수량수정_성북구보도교_안성기초수량(0214완료)_경림가오지구_경림가오지구_영사교외5개교_23호선" xfId="2810"/>
    <cellStyle name="_3.육교구조계산서_인화-논현A수량수정_성북구보도교_안성기초수량(0214완료)_경림가오지구_금광신갈(9.29)" xfId="2811"/>
    <cellStyle name="_3.육교구조계산서_인화-논현A수량수정_성북구보도교_안성기초수량(0214완료)_경림가오지구_금광신갈(9.29)_82호선" xfId="2812"/>
    <cellStyle name="_3.육교구조계산서_인화-논현A수량수정_성북구보도교_안성기초수량(0214완료)_경림가오지구_금광신갈(9.29)_82호선(최종)" xfId="2813"/>
    <cellStyle name="_3.육교구조계산서_인화-논현A수량수정_성북구보도교_안성기초수량(0214완료)_경림가오지구_금광신갈(9.29)_82호선(최종)_23호선" xfId="2814"/>
    <cellStyle name="_3.육교구조계산서_인화-논현A수량수정_성북구보도교_안성기초수량(0214완료)_경림가오지구_금광신갈(9.29)_82호선_23호선" xfId="2815"/>
    <cellStyle name="_3.육교구조계산서_인화-논현A수량수정_성북구보도교_안성기초수량(0214완료)_경림가오지구_금광신갈(9.29)_98호선" xfId="2816"/>
    <cellStyle name="_3.육교구조계산서_인화-논현A수량수정_성북구보도교_안성기초수량(0214완료)_경림가오지구_금광신갈(9.29)_98호선_23호선" xfId="2817"/>
    <cellStyle name="_3.육교구조계산서_인화-논현A수량수정_성북구보도교_안성기초수량(0214완료)_경림가오지구_금광신갈(9.29)_영사교외5개교" xfId="2818"/>
    <cellStyle name="_3.육교구조계산서_인화-논현A수량수정_성북구보도교_안성기초수량(0214완료)_경림가오지구_금광신갈(9.29)_영사교외5개교_23호선" xfId="2819"/>
    <cellStyle name="_3.육교구조계산서_인화-논현A수량수정_성북구보도교_안성기초수량(0214완료)_경림가오지구_영사교외5개교" xfId="2820"/>
    <cellStyle name="_3.육교구조계산서_인화-논현A수량수정_성북구보도교_안성기초수량(0214완료)_경림가오지구_영사교외5개교_23호선" xfId="2821"/>
    <cellStyle name="_3.육교구조계산서_인화-논현A수량수정_성북구보도교_안성기초수량(0214완료)_금광신갈(9.29)" xfId="2822"/>
    <cellStyle name="_3.육교구조계산서_인화-논현A수량수정_성북구보도교_안성기초수량(0214완료)_금광신갈(9.29)_82호선" xfId="2823"/>
    <cellStyle name="_3.육교구조계산서_인화-논현A수량수정_성북구보도교_안성기초수량(0214완료)_금광신갈(9.29)_82호선(최종)" xfId="2824"/>
    <cellStyle name="_3.육교구조계산서_인화-논현A수량수정_성북구보도교_안성기초수량(0214완료)_금광신갈(9.29)_82호선(최종)_23호선" xfId="2825"/>
    <cellStyle name="_3.육교구조계산서_인화-논현A수량수정_성북구보도교_안성기초수량(0214완료)_금광신갈(9.29)_82호선_23호선" xfId="2826"/>
    <cellStyle name="_3.육교구조계산서_인화-논현A수량수정_성북구보도교_안성기초수량(0214완료)_금광신갈(9.29)_98호선" xfId="2827"/>
    <cellStyle name="_3.육교구조계산서_인화-논현A수량수정_성북구보도교_안성기초수량(0214완료)_금광신갈(9.29)_98호선_23호선" xfId="2828"/>
    <cellStyle name="_3.육교구조계산서_인화-논현A수량수정_성북구보도교_안성기초수량(0214완료)_금광신갈(9.29)_영사교외5개교" xfId="2829"/>
    <cellStyle name="_3.육교구조계산서_인화-논현A수량수정_성북구보도교_안성기초수량(0214완료)_금광신갈(9.29)_영사교외5개교_23호선" xfId="2830"/>
    <cellStyle name="_3.육교구조계산서_인화-논현A수량수정_성북구보도교_안성기초수량(0214완료)_영사교외5개교" xfId="2831"/>
    <cellStyle name="_3.육교구조계산서_인화-논현A수량수정_성북구보도교_안성기초수량(0214완료)_영사교외5개교_23호선" xfId="2832"/>
    <cellStyle name="_3.육교구조계산서_인화-논현A수량수정_성북구보도교_영사교외5개교" xfId="2833"/>
    <cellStyle name="_3.육교구조계산서_인화-논현A수량수정_성북구보도교_영사교외5개교_23호선" xfId="2834"/>
    <cellStyle name="_3.육교구조계산서_인화-논현A수량수정_성북구보도교1" xfId="2835"/>
    <cellStyle name="_3.육교구조계산서_인화-논현A수량수정_성북구보도교1_82호선" xfId="2836"/>
    <cellStyle name="_3.육교구조계산서_인화-논현A수량수정_성북구보도교1_82호선(최종)" xfId="2837"/>
    <cellStyle name="_3.육교구조계산서_인화-논현A수량수정_성북구보도교1_82호선(최종)_23호선" xfId="2838"/>
    <cellStyle name="_3.육교구조계산서_인화-논현A수량수정_성북구보도교1_82호선_23호선" xfId="2839"/>
    <cellStyle name="_3.육교구조계산서_인화-논현A수량수정_성북구보도교1_98호선" xfId="2840"/>
    <cellStyle name="_3.육교구조계산서_인화-논현A수량수정_성북구보도교1_98호선_23호선" xfId="2841"/>
    <cellStyle name="_3.육교구조계산서_인화-논현A수량수정_성북구보도교1_경림가오지구" xfId="2842"/>
    <cellStyle name="_3.육교구조계산서_인화-논현A수량수정_성북구보도교1_경림가오지구_82호선" xfId="2843"/>
    <cellStyle name="_3.육교구조계산서_인화-논현A수량수정_성북구보도교1_경림가오지구_82호선(최종)" xfId="2844"/>
    <cellStyle name="_3.육교구조계산서_인화-논현A수량수정_성북구보도교1_경림가오지구_82호선(최종)_23호선" xfId="2845"/>
    <cellStyle name="_3.육교구조계산서_인화-논현A수량수정_성북구보도교1_경림가오지구_82호선_23호선" xfId="2846"/>
    <cellStyle name="_3.육교구조계산서_인화-논현A수량수정_성북구보도교1_경림가오지구_98호선" xfId="2847"/>
    <cellStyle name="_3.육교구조계산서_인화-논현A수량수정_성북구보도교1_경림가오지구_98호선_23호선" xfId="2848"/>
    <cellStyle name="_3.육교구조계산서_인화-논현A수량수정_성북구보도교1_경림가오지구_금광신갈(9.29)" xfId="2849"/>
    <cellStyle name="_3.육교구조계산서_인화-논현A수량수정_성북구보도교1_경림가오지구_금광신갈(9.29)_82호선" xfId="2850"/>
    <cellStyle name="_3.육교구조계산서_인화-논현A수량수정_성북구보도교1_경림가오지구_금광신갈(9.29)_82호선(최종)" xfId="2851"/>
    <cellStyle name="_3.육교구조계산서_인화-논현A수량수정_성북구보도교1_경림가오지구_금광신갈(9.29)_82호선(최종)_23호선" xfId="2852"/>
    <cellStyle name="_3.육교구조계산서_인화-논현A수량수정_성북구보도교1_경림가오지구_금광신갈(9.29)_82호선_23호선" xfId="2853"/>
    <cellStyle name="_3.육교구조계산서_인화-논현A수량수정_성북구보도교1_경림가오지구_금광신갈(9.29)_98호선" xfId="2854"/>
    <cellStyle name="_3.육교구조계산서_인화-논현A수량수정_성북구보도교1_경림가오지구_금광신갈(9.29)_98호선_23호선" xfId="2855"/>
    <cellStyle name="_3.육교구조계산서_인화-논현A수량수정_성북구보도교1_경림가오지구_금광신갈(9.29)_영사교외5개교" xfId="2856"/>
    <cellStyle name="_3.육교구조계산서_인화-논현A수량수정_성북구보도교1_경림가오지구_금광신갈(9.29)_영사교외5개교_23호선" xfId="2857"/>
    <cellStyle name="_3.육교구조계산서_인화-논현A수량수정_성북구보도교1_경림가오지구_영사교외5개교" xfId="2858"/>
    <cellStyle name="_3.육교구조계산서_인화-논현A수량수정_성북구보도교1_경림가오지구_영사교외5개교_23호선" xfId="2859"/>
    <cellStyle name="_3.육교구조계산서_인화-논현A수량수정_성북구보도교1_금광신갈(9.29)" xfId="2860"/>
    <cellStyle name="_3.육교구조계산서_인화-논현A수량수정_성북구보도교1_금광신갈(9.29)_82호선" xfId="2861"/>
    <cellStyle name="_3.육교구조계산서_인화-논현A수량수정_성북구보도교1_금광신갈(9.29)_82호선(최종)" xfId="2862"/>
    <cellStyle name="_3.육교구조계산서_인화-논현A수량수정_성북구보도교1_금광신갈(9.29)_82호선(최종)_23호선" xfId="2863"/>
    <cellStyle name="_3.육교구조계산서_인화-논현A수량수정_성북구보도교1_금광신갈(9.29)_82호선_23호선" xfId="2864"/>
    <cellStyle name="_3.육교구조계산서_인화-논현A수량수정_성북구보도교1_금광신갈(9.29)_98호선" xfId="2865"/>
    <cellStyle name="_3.육교구조계산서_인화-논현A수량수정_성북구보도교1_금광신갈(9.29)_98호선_23호선" xfId="2866"/>
    <cellStyle name="_3.육교구조계산서_인화-논현A수량수정_성북구보도교1_금광신갈(9.29)_영사교외5개교" xfId="2867"/>
    <cellStyle name="_3.육교구조계산서_인화-논현A수량수정_성북구보도교1_금광신갈(9.29)_영사교외5개교_23호선" xfId="2868"/>
    <cellStyle name="_3.육교구조계산서_인화-논현A수량수정_성북구보도교1_수량(성북천2)" xfId="2869"/>
    <cellStyle name="_3.육교구조계산서_인화-논현A수량수정_성북구보도교1_수량(성북천2)_82호선" xfId="2870"/>
    <cellStyle name="_3.육교구조계산서_인화-논현A수량수정_성북구보도교1_수량(성북천2)_82호선(최종)" xfId="2871"/>
    <cellStyle name="_3.육교구조계산서_인화-논현A수량수정_성북구보도교1_수량(성북천2)_82호선(최종)_23호선" xfId="2872"/>
    <cellStyle name="_3.육교구조계산서_인화-논현A수량수정_성북구보도교1_수량(성북천2)_82호선_23호선" xfId="2873"/>
    <cellStyle name="_3.육교구조계산서_인화-논현A수량수정_성북구보도교1_수량(성북천2)_98호선" xfId="2874"/>
    <cellStyle name="_3.육교구조계산서_인화-논현A수량수정_성북구보도교1_수량(성북천2)_98호선_23호선" xfId="2875"/>
    <cellStyle name="_3.육교구조계산서_인화-논현A수량수정_성북구보도교1_수량(성북천2)_경림가오지구" xfId="2876"/>
    <cellStyle name="_3.육교구조계산서_인화-논현A수량수정_성북구보도교1_수량(성북천2)_경림가오지구_82호선" xfId="2877"/>
    <cellStyle name="_3.육교구조계산서_인화-논현A수량수정_성북구보도교1_수량(성북천2)_경림가오지구_82호선(최종)" xfId="2878"/>
    <cellStyle name="_3.육교구조계산서_인화-논현A수량수정_성북구보도교1_수량(성북천2)_경림가오지구_82호선(최종)_23호선" xfId="2879"/>
    <cellStyle name="_3.육교구조계산서_인화-논현A수량수정_성북구보도교1_수량(성북천2)_경림가오지구_82호선_23호선" xfId="2880"/>
    <cellStyle name="_3.육교구조계산서_인화-논현A수량수정_성북구보도교1_수량(성북천2)_경림가오지구_98호선" xfId="2881"/>
    <cellStyle name="_3.육교구조계산서_인화-논현A수량수정_성북구보도교1_수량(성북천2)_경림가오지구_98호선_23호선" xfId="2882"/>
    <cellStyle name="_3.육교구조계산서_인화-논현A수량수정_성북구보도교1_수량(성북천2)_경림가오지구_경림가오지구" xfId="2883"/>
    <cellStyle name="_3.육교구조계산서_인화-논현A수량수정_성북구보도교1_수량(성북천2)_경림가오지구_경림가오지구_82호선" xfId="2884"/>
    <cellStyle name="_3.육교구조계산서_인화-논현A수량수정_성북구보도교1_수량(성북천2)_경림가오지구_경림가오지구_82호선(최종)" xfId="2885"/>
    <cellStyle name="_3.육교구조계산서_인화-논현A수량수정_성북구보도교1_수량(성북천2)_경림가오지구_경림가오지구_82호선(최종)_23호선" xfId="2886"/>
    <cellStyle name="_3.육교구조계산서_인화-논현A수량수정_성북구보도교1_수량(성북천2)_경림가오지구_경림가오지구_82호선_23호선" xfId="2887"/>
    <cellStyle name="_3.육교구조계산서_인화-논현A수량수정_성북구보도교1_수량(성북천2)_경림가오지구_경림가오지구_98호선" xfId="2888"/>
    <cellStyle name="_3.육교구조계산서_인화-논현A수량수정_성북구보도교1_수량(성북천2)_경림가오지구_경림가오지구_98호선_23호선" xfId="2889"/>
    <cellStyle name="_3.육교구조계산서_인화-논현A수량수정_성북구보도교1_수량(성북천2)_경림가오지구_경림가오지구_금광신갈(9.29)" xfId="2890"/>
    <cellStyle name="_3.육교구조계산서_인화-논현A수량수정_성북구보도교1_수량(성북천2)_경림가오지구_경림가오지구_금광신갈(9.29)_82호선" xfId="2891"/>
    <cellStyle name="_3.육교구조계산서_인화-논현A수량수정_성북구보도교1_수량(성북천2)_경림가오지구_경림가오지구_금광신갈(9.29)_82호선(최종)" xfId="2892"/>
    <cellStyle name="_3.육교구조계산서_인화-논현A수량수정_성북구보도교1_수량(성북천2)_경림가오지구_경림가오지구_금광신갈(9.29)_82호선(최종)_23호선" xfId="2893"/>
    <cellStyle name="_3.육교구조계산서_인화-논현A수량수정_성북구보도교1_수량(성북천2)_경림가오지구_경림가오지구_금광신갈(9.29)_82호선_23호선" xfId="2894"/>
    <cellStyle name="_3.육교구조계산서_인화-논현A수량수정_성북구보도교1_수량(성북천2)_경림가오지구_경림가오지구_금광신갈(9.29)_98호선" xfId="2895"/>
    <cellStyle name="_3.육교구조계산서_인화-논현A수량수정_성북구보도교1_수량(성북천2)_경림가오지구_경림가오지구_금광신갈(9.29)_98호선_23호선" xfId="2896"/>
    <cellStyle name="_3.육교구조계산서_인화-논현A수량수정_성북구보도교1_수량(성북천2)_경림가오지구_경림가오지구_금광신갈(9.29)_영사교외5개교" xfId="2897"/>
    <cellStyle name="_3.육교구조계산서_인화-논현A수량수정_성북구보도교1_수량(성북천2)_경림가오지구_경림가오지구_금광신갈(9.29)_영사교외5개교_23호선" xfId="2898"/>
    <cellStyle name="_3.육교구조계산서_인화-논현A수량수정_성북구보도교1_수량(성북천2)_경림가오지구_경림가오지구_영사교외5개교" xfId="2899"/>
    <cellStyle name="_3.육교구조계산서_인화-논현A수량수정_성북구보도교1_수량(성북천2)_경림가오지구_경림가오지구_영사교외5개교_23호선" xfId="2900"/>
    <cellStyle name="_3.육교구조계산서_인화-논현A수량수정_성북구보도교1_수량(성북천2)_경림가오지구_금광신갈(9.29)" xfId="2901"/>
    <cellStyle name="_3.육교구조계산서_인화-논현A수량수정_성북구보도교1_수량(성북천2)_경림가오지구_금광신갈(9.29)_82호선" xfId="2902"/>
    <cellStyle name="_3.육교구조계산서_인화-논현A수량수정_성북구보도교1_수량(성북천2)_경림가오지구_금광신갈(9.29)_82호선(최종)" xfId="2903"/>
    <cellStyle name="_3.육교구조계산서_인화-논현A수량수정_성북구보도교1_수량(성북천2)_경림가오지구_금광신갈(9.29)_82호선(최종)_23호선" xfId="2904"/>
    <cellStyle name="_3.육교구조계산서_인화-논현A수량수정_성북구보도교1_수량(성북천2)_경림가오지구_금광신갈(9.29)_82호선_23호선" xfId="2905"/>
    <cellStyle name="_3.육교구조계산서_인화-논현A수량수정_성북구보도교1_수량(성북천2)_경림가오지구_금광신갈(9.29)_98호선" xfId="2906"/>
    <cellStyle name="_3.육교구조계산서_인화-논현A수량수정_성북구보도교1_수량(성북천2)_경림가오지구_금광신갈(9.29)_98호선_23호선" xfId="2907"/>
    <cellStyle name="_3.육교구조계산서_인화-논현A수량수정_성북구보도교1_수량(성북천2)_경림가오지구_금광신갈(9.29)_영사교외5개교" xfId="2908"/>
    <cellStyle name="_3.육교구조계산서_인화-논현A수량수정_성북구보도교1_수량(성북천2)_경림가오지구_금광신갈(9.29)_영사교외5개교_23호선" xfId="2909"/>
    <cellStyle name="_3.육교구조계산서_인화-논현A수량수정_성북구보도교1_수량(성북천2)_경림가오지구_영사교외5개교" xfId="2910"/>
    <cellStyle name="_3.육교구조계산서_인화-논현A수량수정_성북구보도교1_수량(성북천2)_경림가오지구_영사교외5개교_23호선" xfId="2911"/>
    <cellStyle name="_3.육교구조계산서_인화-논현A수량수정_성북구보도교1_수량(성북천2)_금광신갈(9.29)" xfId="2912"/>
    <cellStyle name="_3.육교구조계산서_인화-논현A수량수정_성북구보도교1_수량(성북천2)_금광신갈(9.29)_82호선" xfId="2913"/>
    <cellStyle name="_3.육교구조계산서_인화-논현A수량수정_성북구보도교1_수량(성북천2)_금광신갈(9.29)_82호선(최종)" xfId="2914"/>
    <cellStyle name="_3.육교구조계산서_인화-논현A수량수정_성북구보도교1_수량(성북천2)_금광신갈(9.29)_82호선(최종)_23호선" xfId="2915"/>
    <cellStyle name="_3.육교구조계산서_인화-논현A수량수정_성북구보도교1_수량(성북천2)_금광신갈(9.29)_82호선_23호선" xfId="2916"/>
    <cellStyle name="_3.육교구조계산서_인화-논현A수량수정_성북구보도교1_수량(성북천2)_금광신갈(9.29)_98호선" xfId="2917"/>
    <cellStyle name="_3.육교구조계산서_인화-논현A수량수정_성북구보도교1_수량(성북천2)_금광신갈(9.29)_98호선_23호선" xfId="2918"/>
    <cellStyle name="_3.육교구조계산서_인화-논현A수량수정_성북구보도교1_수량(성북천2)_금광신갈(9.29)_영사교외5개교" xfId="2919"/>
    <cellStyle name="_3.육교구조계산서_인화-논현A수량수정_성북구보도교1_수량(성북천2)_금광신갈(9.29)_영사교외5개교_23호선" xfId="2920"/>
    <cellStyle name="_3.육교구조계산서_인화-논현A수량수정_성북구보도교1_수량(성북천2)_영사교외5개교" xfId="2921"/>
    <cellStyle name="_3.육교구조계산서_인화-논현A수량수정_성북구보도교1_수량(성북천2)_영사교외5개교_23호선" xfId="2922"/>
    <cellStyle name="_3.육교구조계산서_인화-논현A수량수정_성북구보도교1_안성기초수량(0214완료)" xfId="2923"/>
    <cellStyle name="_3.육교구조계산서_인화-논현A수량수정_성북구보도교1_안성기초수량(0214완료)_82호선" xfId="2924"/>
    <cellStyle name="_3.육교구조계산서_인화-논현A수량수정_성북구보도교1_안성기초수량(0214완료)_82호선(최종)" xfId="2925"/>
    <cellStyle name="_3.육교구조계산서_인화-논현A수량수정_성북구보도교1_안성기초수량(0214완료)_82호선(최종)_23호선" xfId="2926"/>
    <cellStyle name="_3.육교구조계산서_인화-논현A수량수정_성북구보도교1_안성기초수량(0214완료)_82호선_23호선" xfId="2927"/>
    <cellStyle name="_3.육교구조계산서_인화-논현A수량수정_성북구보도교1_안성기초수량(0214완료)_98호선" xfId="2928"/>
    <cellStyle name="_3.육교구조계산서_인화-논현A수량수정_성북구보도교1_안성기초수량(0214완료)_98호선_23호선" xfId="2929"/>
    <cellStyle name="_3.육교구조계산서_인화-논현A수량수정_성북구보도교1_안성기초수량(0214완료)_경림가오지구" xfId="2930"/>
    <cellStyle name="_3.육교구조계산서_인화-논현A수량수정_성북구보도교1_안성기초수량(0214완료)_경림가오지구_82호선" xfId="2931"/>
    <cellStyle name="_3.육교구조계산서_인화-논현A수량수정_성북구보도교1_안성기초수량(0214완료)_경림가오지구_82호선(최종)" xfId="2932"/>
    <cellStyle name="_3.육교구조계산서_인화-논현A수량수정_성북구보도교1_안성기초수량(0214완료)_경림가오지구_82호선(최종)_23호선" xfId="2933"/>
    <cellStyle name="_3.육교구조계산서_인화-논현A수량수정_성북구보도교1_안성기초수량(0214완료)_경림가오지구_82호선_23호선" xfId="2934"/>
    <cellStyle name="_3.육교구조계산서_인화-논현A수량수정_성북구보도교1_안성기초수량(0214완료)_경림가오지구_98호선" xfId="2935"/>
    <cellStyle name="_3.육교구조계산서_인화-논현A수량수정_성북구보도교1_안성기초수량(0214완료)_경림가오지구_98호선_23호선" xfId="2936"/>
    <cellStyle name="_3.육교구조계산서_인화-논현A수량수정_성북구보도교1_안성기초수량(0214완료)_경림가오지구_경림가오지구" xfId="2937"/>
    <cellStyle name="_3.육교구조계산서_인화-논현A수량수정_성북구보도교1_안성기초수량(0214완료)_경림가오지구_경림가오지구_82호선" xfId="2938"/>
    <cellStyle name="_3.육교구조계산서_인화-논현A수량수정_성북구보도교1_안성기초수량(0214완료)_경림가오지구_경림가오지구_82호선(최종)" xfId="2939"/>
    <cellStyle name="_3.육교구조계산서_인화-논현A수량수정_성북구보도교1_안성기초수량(0214완료)_경림가오지구_경림가오지구_82호선(최종)_23호선" xfId="2940"/>
    <cellStyle name="_3.육교구조계산서_인화-논현A수량수정_성북구보도교1_안성기초수량(0214완료)_경림가오지구_경림가오지구_82호선_23호선" xfId="2941"/>
    <cellStyle name="_3.육교구조계산서_인화-논현A수량수정_성북구보도교1_안성기초수량(0214완료)_경림가오지구_경림가오지구_98호선" xfId="2942"/>
    <cellStyle name="_3.육교구조계산서_인화-논현A수량수정_성북구보도교1_안성기초수량(0214완료)_경림가오지구_경림가오지구_98호선_23호선" xfId="2943"/>
    <cellStyle name="_3.육교구조계산서_인화-논현A수량수정_성북구보도교1_안성기초수량(0214완료)_경림가오지구_경림가오지구_금광신갈(9.29)" xfId="2944"/>
    <cellStyle name="_3.육교구조계산서_인화-논현A수량수정_성북구보도교1_안성기초수량(0214완료)_경림가오지구_경림가오지구_금광신갈(9.29)_82호선" xfId="2945"/>
    <cellStyle name="_3.육교구조계산서_인화-논현A수량수정_성북구보도교1_안성기초수량(0214완료)_경림가오지구_경림가오지구_금광신갈(9.29)_82호선(최종)" xfId="2946"/>
    <cellStyle name="_3.육교구조계산서_인화-논현A수량수정_성북구보도교1_안성기초수량(0214완료)_경림가오지구_경림가오지구_금광신갈(9.29)_82호선(최종)_23호선" xfId="2947"/>
    <cellStyle name="_3.육교구조계산서_인화-논현A수량수정_성북구보도교1_안성기초수량(0214완료)_경림가오지구_경림가오지구_금광신갈(9.29)_82호선_23호선" xfId="2948"/>
    <cellStyle name="_3.육교구조계산서_인화-논현A수량수정_성북구보도교1_안성기초수량(0214완료)_경림가오지구_경림가오지구_금광신갈(9.29)_98호선" xfId="2949"/>
    <cellStyle name="_3.육교구조계산서_인화-논현A수량수정_성북구보도교1_안성기초수량(0214완료)_경림가오지구_경림가오지구_금광신갈(9.29)_98호선_23호선" xfId="2950"/>
    <cellStyle name="_3.육교구조계산서_인화-논현A수량수정_성북구보도교1_안성기초수량(0214완료)_경림가오지구_경림가오지구_금광신갈(9.29)_영사교외5개교" xfId="2951"/>
    <cellStyle name="_3.육교구조계산서_인화-논현A수량수정_성북구보도교1_안성기초수량(0214완료)_경림가오지구_경림가오지구_금광신갈(9.29)_영사교외5개교_23호선" xfId="2952"/>
    <cellStyle name="_3.육교구조계산서_인화-논현A수량수정_성북구보도교1_안성기초수량(0214완료)_경림가오지구_경림가오지구_영사교외5개교" xfId="2953"/>
    <cellStyle name="_3.육교구조계산서_인화-논현A수량수정_성북구보도교1_안성기초수량(0214완료)_경림가오지구_경림가오지구_영사교외5개교_23호선" xfId="2954"/>
    <cellStyle name="_3.육교구조계산서_인화-논현A수량수정_성북구보도교1_안성기초수량(0214완료)_경림가오지구_금광신갈(9.29)" xfId="2955"/>
    <cellStyle name="_3.육교구조계산서_인화-논현A수량수정_성북구보도교1_안성기초수량(0214완료)_경림가오지구_금광신갈(9.29)_82호선" xfId="2956"/>
    <cellStyle name="_3.육교구조계산서_인화-논현A수량수정_성북구보도교1_안성기초수량(0214완료)_경림가오지구_금광신갈(9.29)_82호선(최종)" xfId="2957"/>
    <cellStyle name="_3.육교구조계산서_인화-논현A수량수정_성북구보도교1_안성기초수량(0214완료)_경림가오지구_금광신갈(9.29)_82호선(최종)_23호선" xfId="2958"/>
    <cellStyle name="_3.육교구조계산서_인화-논현A수량수정_성북구보도교1_안성기초수량(0214완료)_경림가오지구_금광신갈(9.29)_82호선_23호선" xfId="2959"/>
    <cellStyle name="_3.육교구조계산서_인화-논현A수량수정_성북구보도교1_안성기초수량(0214완료)_경림가오지구_금광신갈(9.29)_98호선" xfId="2960"/>
    <cellStyle name="_3.육교구조계산서_인화-논현A수량수정_성북구보도교1_안성기초수량(0214완료)_경림가오지구_금광신갈(9.29)_98호선_23호선" xfId="2961"/>
    <cellStyle name="_3.육교구조계산서_인화-논현A수량수정_성북구보도교1_안성기초수량(0214완료)_경림가오지구_금광신갈(9.29)_영사교외5개교" xfId="2962"/>
    <cellStyle name="_3.육교구조계산서_인화-논현A수량수정_성북구보도교1_안성기초수량(0214완료)_경림가오지구_금광신갈(9.29)_영사교외5개교_23호선" xfId="2963"/>
    <cellStyle name="_3.육교구조계산서_인화-논현A수량수정_성북구보도교1_안성기초수량(0214완료)_경림가오지구_영사교외5개교" xfId="2964"/>
    <cellStyle name="_3.육교구조계산서_인화-논현A수량수정_성북구보도교1_안성기초수량(0214완료)_경림가오지구_영사교외5개교_23호선" xfId="2965"/>
    <cellStyle name="_3.육교구조계산서_인화-논현A수량수정_성북구보도교1_안성기초수량(0214완료)_금광신갈(9.29)" xfId="2966"/>
    <cellStyle name="_3.육교구조계산서_인화-논현A수량수정_성북구보도교1_안성기초수량(0214완료)_금광신갈(9.29)_82호선" xfId="2967"/>
    <cellStyle name="_3.육교구조계산서_인화-논현A수량수정_성북구보도교1_안성기초수량(0214완료)_금광신갈(9.29)_82호선(최종)" xfId="2968"/>
    <cellStyle name="_3.육교구조계산서_인화-논현A수량수정_성북구보도교1_안성기초수량(0214완료)_금광신갈(9.29)_82호선(최종)_23호선" xfId="2969"/>
    <cellStyle name="_3.육교구조계산서_인화-논현A수량수정_성북구보도교1_안성기초수량(0214완료)_금광신갈(9.29)_82호선_23호선" xfId="2970"/>
    <cellStyle name="_3.육교구조계산서_인화-논현A수량수정_성북구보도교1_안성기초수량(0214완료)_금광신갈(9.29)_98호선" xfId="2971"/>
    <cellStyle name="_3.육교구조계산서_인화-논현A수량수정_성북구보도교1_안성기초수량(0214완료)_금광신갈(9.29)_98호선_23호선" xfId="2972"/>
    <cellStyle name="_3.육교구조계산서_인화-논현A수량수정_성북구보도교1_안성기초수량(0214완료)_금광신갈(9.29)_영사교외5개교" xfId="2973"/>
    <cellStyle name="_3.육교구조계산서_인화-논현A수량수정_성북구보도교1_안성기초수량(0214완료)_금광신갈(9.29)_영사교외5개교_23호선" xfId="2974"/>
    <cellStyle name="_3.육교구조계산서_인화-논현A수량수정_성북구보도교1_안성기초수량(0214완료)_영사교외5개교" xfId="2975"/>
    <cellStyle name="_3.육교구조계산서_인화-논현A수량수정_성북구보도교1_안성기초수량(0214완료)_영사교외5개교_23호선" xfId="2976"/>
    <cellStyle name="_3.육교구조계산서_인화-논현A수량수정_성북구보도교1_영사교외5개교" xfId="2977"/>
    <cellStyle name="_3.육교구조계산서_인화-논현A수량수정_성북구보도교1_영사교외5개교_23호선" xfId="2978"/>
    <cellStyle name="_3.육교구조계산서_인화-논현A수량수정_안성공도(하부공)수량" xfId="2979"/>
    <cellStyle name="_3.육교구조계산서_인화-논현A수량수정_안성공도(하부공)수량_82호선" xfId="2980"/>
    <cellStyle name="_3.육교구조계산서_인화-논현A수량수정_안성공도(하부공)수량_82호선(최종)" xfId="2981"/>
    <cellStyle name="_3.육교구조계산서_인화-논현A수량수정_안성공도(하부공)수량_82호선(최종)_23호선" xfId="2982"/>
    <cellStyle name="_3.육교구조계산서_인화-논현A수량수정_안성공도(하부공)수량_82호선_23호선" xfId="2983"/>
    <cellStyle name="_3.육교구조계산서_인화-논현A수량수정_안성공도(하부공)수량_98호선" xfId="2984"/>
    <cellStyle name="_3.육교구조계산서_인화-논현A수량수정_안성공도(하부공)수량_98호선_23호선" xfId="2985"/>
    <cellStyle name="_3.육교구조계산서_인화-논현A수량수정_안성공도(하부공)수량_경림가오지구" xfId="2986"/>
    <cellStyle name="_3.육교구조계산서_인화-논현A수량수정_안성공도(하부공)수량_경림가오지구_82호선" xfId="2987"/>
    <cellStyle name="_3.육교구조계산서_인화-논현A수량수정_안성공도(하부공)수량_경림가오지구_82호선(최종)" xfId="2988"/>
    <cellStyle name="_3.육교구조계산서_인화-논현A수량수정_안성공도(하부공)수량_경림가오지구_82호선(최종)_23호선" xfId="2989"/>
    <cellStyle name="_3.육교구조계산서_인화-논현A수량수정_안성공도(하부공)수량_경림가오지구_82호선_23호선" xfId="2990"/>
    <cellStyle name="_3.육교구조계산서_인화-논현A수량수정_안성공도(하부공)수량_경림가오지구_98호선" xfId="2991"/>
    <cellStyle name="_3.육교구조계산서_인화-논현A수량수정_안성공도(하부공)수량_경림가오지구_98호선_23호선" xfId="2992"/>
    <cellStyle name="_3.육교구조계산서_인화-논현A수량수정_안성공도(하부공)수량_경림가오지구_금광신갈(9.29)" xfId="2993"/>
    <cellStyle name="_3.육교구조계산서_인화-논현A수량수정_안성공도(하부공)수량_경림가오지구_금광신갈(9.29)_82호선" xfId="2994"/>
    <cellStyle name="_3.육교구조계산서_인화-논현A수량수정_안성공도(하부공)수량_경림가오지구_금광신갈(9.29)_82호선(최종)" xfId="2995"/>
    <cellStyle name="_3.육교구조계산서_인화-논현A수량수정_안성공도(하부공)수량_경림가오지구_금광신갈(9.29)_82호선(최종)_23호선" xfId="2996"/>
    <cellStyle name="_3.육교구조계산서_인화-논현A수량수정_안성공도(하부공)수량_경림가오지구_금광신갈(9.29)_82호선_23호선" xfId="2997"/>
    <cellStyle name="_3.육교구조계산서_인화-논현A수량수정_안성공도(하부공)수량_경림가오지구_금광신갈(9.29)_98호선" xfId="2998"/>
    <cellStyle name="_3.육교구조계산서_인화-논현A수량수정_안성공도(하부공)수량_경림가오지구_금광신갈(9.29)_98호선_23호선" xfId="2999"/>
    <cellStyle name="_3.육교구조계산서_인화-논현A수량수정_안성공도(하부공)수량_경림가오지구_금광신갈(9.29)_영사교외5개교" xfId="3000"/>
    <cellStyle name="_3.육교구조계산서_인화-논현A수량수정_안성공도(하부공)수량_경림가오지구_금광신갈(9.29)_영사교외5개교_23호선" xfId="3001"/>
    <cellStyle name="_3.육교구조계산서_인화-논현A수량수정_안성공도(하부공)수량_경림가오지구_영사교외5개교" xfId="3002"/>
    <cellStyle name="_3.육교구조계산서_인화-논현A수량수정_안성공도(하부공)수량_경림가오지구_영사교외5개교_23호선" xfId="3003"/>
    <cellStyle name="_3.육교구조계산서_인화-논현A수량수정_안성공도(하부공)수량_금광신갈(9.29)" xfId="3004"/>
    <cellStyle name="_3.육교구조계산서_인화-논현A수량수정_안성공도(하부공)수량_금광신갈(9.29)_82호선" xfId="3005"/>
    <cellStyle name="_3.육교구조계산서_인화-논현A수량수정_안성공도(하부공)수량_금광신갈(9.29)_82호선(최종)" xfId="3006"/>
    <cellStyle name="_3.육교구조계산서_인화-논현A수량수정_안성공도(하부공)수량_금광신갈(9.29)_82호선(최종)_23호선" xfId="3007"/>
    <cellStyle name="_3.육교구조계산서_인화-논현A수량수정_안성공도(하부공)수량_금광신갈(9.29)_82호선_23호선" xfId="3008"/>
    <cellStyle name="_3.육교구조계산서_인화-논현A수량수정_안성공도(하부공)수량_금광신갈(9.29)_98호선" xfId="3009"/>
    <cellStyle name="_3.육교구조계산서_인화-논현A수량수정_안성공도(하부공)수량_금광신갈(9.29)_98호선_23호선" xfId="3010"/>
    <cellStyle name="_3.육교구조계산서_인화-논현A수량수정_안성공도(하부공)수량_금광신갈(9.29)_영사교외5개교" xfId="3011"/>
    <cellStyle name="_3.육교구조계산서_인화-논현A수량수정_안성공도(하부공)수량_금광신갈(9.29)_영사교외5개교_23호선" xfId="3012"/>
    <cellStyle name="_3.육교구조계산서_인화-논현A수량수정_안성공도(하부공)수량_안성기초수량(0214완료)" xfId="3013"/>
    <cellStyle name="_3.육교구조계산서_인화-논현A수량수정_안성공도(하부공)수량_안성기초수량(0214완료)_82호선" xfId="3014"/>
    <cellStyle name="_3.육교구조계산서_인화-논현A수량수정_안성공도(하부공)수량_안성기초수량(0214완료)_82호선(최종)" xfId="3015"/>
    <cellStyle name="_3.육교구조계산서_인화-논현A수량수정_안성공도(하부공)수량_안성기초수량(0214완료)_82호선(최종)_23호선" xfId="3016"/>
    <cellStyle name="_3.육교구조계산서_인화-논현A수량수정_안성공도(하부공)수량_안성기초수량(0214완료)_82호선_23호선" xfId="3017"/>
    <cellStyle name="_3.육교구조계산서_인화-논현A수량수정_안성공도(하부공)수량_안성기초수량(0214완료)_98호선" xfId="3018"/>
    <cellStyle name="_3.육교구조계산서_인화-논현A수량수정_안성공도(하부공)수량_안성기초수량(0214완료)_98호선_23호선" xfId="3019"/>
    <cellStyle name="_3.육교구조계산서_인화-논현A수량수정_안성공도(하부공)수량_안성기초수량(0214완료)_경림가오지구" xfId="3020"/>
    <cellStyle name="_3.육교구조계산서_인화-논현A수량수정_안성공도(하부공)수량_안성기초수량(0214완료)_경림가오지구_82호선" xfId="3021"/>
    <cellStyle name="_3.육교구조계산서_인화-논현A수량수정_안성공도(하부공)수량_안성기초수량(0214완료)_경림가오지구_82호선(최종)" xfId="3022"/>
    <cellStyle name="_3.육교구조계산서_인화-논현A수량수정_안성공도(하부공)수량_안성기초수량(0214완료)_경림가오지구_82호선(최종)_23호선" xfId="3023"/>
    <cellStyle name="_3.육교구조계산서_인화-논현A수량수정_안성공도(하부공)수량_안성기초수량(0214완료)_경림가오지구_82호선_23호선" xfId="3024"/>
    <cellStyle name="_3.육교구조계산서_인화-논현A수량수정_안성공도(하부공)수량_안성기초수량(0214완료)_경림가오지구_98호선" xfId="3025"/>
    <cellStyle name="_3.육교구조계산서_인화-논현A수량수정_안성공도(하부공)수량_안성기초수량(0214완료)_경림가오지구_98호선_23호선" xfId="3026"/>
    <cellStyle name="_3.육교구조계산서_인화-논현A수량수정_안성공도(하부공)수량_안성기초수량(0214완료)_경림가오지구_경림가오지구" xfId="3027"/>
    <cellStyle name="_3.육교구조계산서_인화-논현A수량수정_안성공도(하부공)수량_안성기초수량(0214완료)_경림가오지구_경림가오지구_82호선" xfId="3028"/>
    <cellStyle name="_3.육교구조계산서_인화-논현A수량수정_안성공도(하부공)수량_안성기초수량(0214완료)_경림가오지구_경림가오지구_82호선(최종)" xfId="3029"/>
    <cellStyle name="_3.육교구조계산서_인화-논현A수량수정_안성공도(하부공)수량_안성기초수량(0214완료)_경림가오지구_경림가오지구_82호선(최종)_23호선" xfId="3030"/>
    <cellStyle name="_3.육교구조계산서_인화-논현A수량수정_안성공도(하부공)수량_안성기초수량(0214완료)_경림가오지구_경림가오지구_82호선_23호선" xfId="3031"/>
    <cellStyle name="_3.육교구조계산서_인화-논현A수량수정_안성공도(하부공)수량_안성기초수량(0214완료)_경림가오지구_경림가오지구_98호선" xfId="3032"/>
    <cellStyle name="_3.육교구조계산서_인화-논현A수량수정_안성공도(하부공)수량_안성기초수량(0214완료)_경림가오지구_경림가오지구_98호선_23호선" xfId="3033"/>
    <cellStyle name="_3.육교구조계산서_인화-논현A수량수정_안성공도(하부공)수량_안성기초수량(0214완료)_경림가오지구_경림가오지구_금광신갈(9.29)" xfId="3034"/>
    <cellStyle name="_3.육교구조계산서_인화-논현A수량수정_안성공도(하부공)수량_안성기초수량(0214완료)_경림가오지구_경림가오지구_금광신갈(9.29)_82호선" xfId="3035"/>
    <cellStyle name="_3.육교구조계산서_인화-논현A수량수정_안성공도(하부공)수량_안성기초수량(0214완료)_경림가오지구_경림가오지구_금광신갈(9.29)_82호선(최종)" xfId="3036"/>
    <cellStyle name="_3.육교구조계산서_인화-논현A수량수정_안성공도(하부공)수량_안성기초수량(0214완료)_경림가오지구_경림가오지구_금광신갈(9.29)_82호선(최종)_23호선" xfId="3037"/>
    <cellStyle name="_3.육교구조계산서_인화-논현A수량수정_안성공도(하부공)수량_안성기초수량(0214완료)_경림가오지구_경림가오지구_금광신갈(9.29)_82호선_23호선" xfId="3038"/>
    <cellStyle name="_3.육교구조계산서_인화-논현A수량수정_안성공도(하부공)수량_안성기초수량(0214완료)_경림가오지구_경림가오지구_금광신갈(9.29)_98호선" xfId="3039"/>
    <cellStyle name="_3.육교구조계산서_인화-논현A수량수정_안성공도(하부공)수량_안성기초수량(0214완료)_경림가오지구_경림가오지구_금광신갈(9.29)_98호선_23호선" xfId="3040"/>
    <cellStyle name="_3.육교구조계산서_인화-논현A수량수정_안성공도(하부공)수량_안성기초수량(0214완료)_경림가오지구_경림가오지구_금광신갈(9.29)_영사교외5개교" xfId="3041"/>
    <cellStyle name="_3.육교구조계산서_인화-논현A수량수정_안성공도(하부공)수량_안성기초수량(0214완료)_경림가오지구_경림가오지구_금광신갈(9.29)_영사교외5개교_23호선" xfId="3042"/>
    <cellStyle name="_3.육교구조계산서_인화-논현A수량수정_안성공도(하부공)수량_안성기초수량(0214완료)_경림가오지구_경림가오지구_영사교외5개교" xfId="3043"/>
    <cellStyle name="_3.육교구조계산서_인화-논현A수량수정_안성공도(하부공)수량_안성기초수량(0214완료)_경림가오지구_경림가오지구_영사교외5개교_23호선" xfId="3044"/>
    <cellStyle name="_3.육교구조계산서_인화-논현A수량수정_안성공도(하부공)수량_안성기초수량(0214완료)_경림가오지구_금광신갈(9.29)" xfId="3045"/>
    <cellStyle name="_3.육교구조계산서_인화-논현A수량수정_안성공도(하부공)수량_안성기초수량(0214완료)_경림가오지구_금광신갈(9.29)_82호선" xfId="3046"/>
    <cellStyle name="_3.육교구조계산서_인화-논현A수량수정_안성공도(하부공)수량_안성기초수량(0214완료)_경림가오지구_금광신갈(9.29)_82호선(최종)" xfId="3047"/>
    <cellStyle name="_3.육교구조계산서_인화-논현A수량수정_안성공도(하부공)수량_안성기초수량(0214완료)_경림가오지구_금광신갈(9.29)_82호선(최종)_23호선" xfId="3048"/>
    <cellStyle name="_3.육교구조계산서_인화-논현A수량수정_안성공도(하부공)수량_안성기초수량(0214완료)_경림가오지구_금광신갈(9.29)_82호선_23호선" xfId="3049"/>
    <cellStyle name="_3.육교구조계산서_인화-논현A수량수정_안성공도(하부공)수량_안성기초수량(0214완료)_경림가오지구_금광신갈(9.29)_98호선" xfId="3050"/>
    <cellStyle name="_3.육교구조계산서_인화-논현A수량수정_안성공도(하부공)수량_안성기초수량(0214완료)_경림가오지구_금광신갈(9.29)_98호선_23호선" xfId="3051"/>
    <cellStyle name="_3.육교구조계산서_인화-논현A수량수정_안성공도(하부공)수량_안성기초수량(0214완료)_경림가오지구_금광신갈(9.29)_영사교외5개교" xfId="3052"/>
    <cellStyle name="_3.육교구조계산서_인화-논현A수량수정_안성공도(하부공)수량_안성기초수량(0214완료)_경림가오지구_금광신갈(9.29)_영사교외5개교_23호선" xfId="3053"/>
    <cellStyle name="_3.육교구조계산서_인화-논현A수량수정_안성공도(하부공)수량_안성기초수량(0214완료)_경림가오지구_영사교외5개교" xfId="3054"/>
    <cellStyle name="_3.육교구조계산서_인화-논현A수량수정_안성공도(하부공)수량_안성기초수량(0214완료)_경림가오지구_영사교외5개교_23호선" xfId="3055"/>
    <cellStyle name="_3.육교구조계산서_인화-논현A수량수정_안성공도(하부공)수량_안성기초수량(0214완료)_금광신갈(9.29)" xfId="3056"/>
    <cellStyle name="_3.육교구조계산서_인화-논현A수량수정_안성공도(하부공)수량_안성기초수량(0214완료)_금광신갈(9.29)_82호선" xfId="3057"/>
    <cellStyle name="_3.육교구조계산서_인화-논현A수량수정_안성공도(하부공)수량_안성기초수량(0214완료)_금광신갈(9.29)_82호선(최종)" xfId="3058"/>
    <cellStyle name="_3.육교구조계산서_인화-논현A수량수정_안성공도(하부공)수량_안성기초수량(0214완료)_금광신갈(9.29)_82호선(최종)_23호선" xfId="3059"/>
    <cellStyle name="_3.육교구조계산서_인화-논현A수량수정_안성공도(하부공)수량_안성기초수량(0214완료)_금광신갈(9.29)_82호선_23호선" xfId="3060"/>
    <cellStyle name="_3.육교구조계산서_인화-논현A수량수정_안성공도(하부공)수량_안성기초수량(0214완료)_금광신갈(9.29)_98호선" xfId="3061"/>
    <cellStyle name="_3.육교구조계산서_인화-논현A수량수정_안성공도(하부공)수량_안성기초수량(0214완료)_금광신갈(9.29)_98호선_23호선" xfId="3062"/>
    <cellStyle name="_3.육교구조계산서_인화-논현A수량수정_안성공도(하부공)수량_안성기초수량(0214완료)_금광신갈(9.29)_영사교외5개교" xfId="3063"/>
    <cellStyle name="_3.육교구조계산서_인화-논현A수량수정_안성공도(하부공)수량_안성기초수량(0214완료)_금광신갈(9.29)_영사교외5개교_23호선" xfId="3064"/>
    <cellStyle name="_3.육교구조계산서_인화-논현A수량수정_안성공도(하부공)수량_안성기초수량(0214완료)_영사교외5개교" xfId="3065"/>
    <cellStyle name="_3.육교구조계산서_인화-논현A수량수정_안성공도(하부공)수량_안성기초수량(0214완료)_영사교외5개교_23호선" xfId="3066"/>
    <cellStyle name="_3.육교구조계산서_인화-논현A수량수정_안성공도(하부공)수량_영사교외5개교" xfId="3067"/>
    <cellStyle name="_3.육교구조계산서_인화-논현A수량수정_안성공도(하부공)수량_영사교외5개교_23호선" xfId="3068"/>
    <cellStyle name="_3.육교구조계산서_인화-논현A수량수정_안성공도-기초수량" xfId="3069"/>
    <cellStyle name="_3.육교구조계산서_인화-논현A수량수정_안성공도-기초수량_82호선" xfId="3070"/>
    <cellStyle name="_3.육교구조계산서_인화-논현A수량수정_안성공도-기초수량_82호선(최종)" xfId="3071"/>
    <cellStyle name="_3.육교구조계산서_인화-논현A수량수정_안성공도-기초수량_82호선(최종)_23호선" xfId="3072"/>
    <cellStyle name="_3.육교구조계산서_인화-논현A수량수정_안성공도-기초수량_82호선_23호선" xfId="3073"/>
    <cellStyle name="_3.육교구조계산서_인화-논현A수량수정_안성공도-기초수량_98호선" xfId="3074"/>
    <cellStyle name="_3.육교구조계산서_인화-논현A수량수정_안성공도-기초수량_98호선_23호선" xfId="3075"/>
    <cellStyle name="_3.육교구조계산서_인화-논현A수량수정_안성공도-기초수량_경림가오지구" xfId="3076"/>
    <cellStyle name="_3.육교구조계산서_인화-논현A수량수정_안성공도-기초수량_경림가오지구_82호선" xfId="3077"/>
    <cellStyle name="_3.육교구조계산서_인화-논현A수량수정_안성공도-기초수량_경림가오지구_82호선(최종)" xfId="3078"/>
    <cellStyle name="_3.육교구조계산서_인화-논현A수량수정_안성공도-기초수량_경림가오지구_82호선(최종)_23호선" xfId="3079"/>
    <cellStyle name="_3.육교구조계산서_인화-논현A수량수정_안성공도-기초수량_경림가오지구_82호선_23호선" xfId="3080"/>
    <cellStyle name="_3.육교구조계산서_인화-논현A수량수정_안성공도-기초수량_경림가오지구_98호선" xfId="3081"/>
    <cellStyle name="_3.육교구조계산서_인화-논현A수량수정_안성공도-기초수량_경림가오지구_98호선_23호선" xfId="3082"/>
    <cellStyle name="_3.육교구조계산서_인화-논현A수량수정_안성공도-기초수량_경림가오지구_금광신갈(9.29)" xfId="3083"/>
    <cellStyle name="_3.육교구조계산서_인화-논현A수량수정_안성공도-기초수량_경림가오지구_금광신갈(9.29)_82호선" xfId="3084"/>
    <cellStyle name="_3.육교구조계산서_인화-논현A수량수정_안성공도-기초수량_경림가오지구_금광신갈(9.29)_82호선(최종)" xfId="3085"/>
    <cellStyle name="_3.육교구조계산서_인화-논현A수량수정_안성공도-기초수량_경림가오지구_금광신갈(9.29)_82호선(최종)_23호선" xfId="3086"/>
    <cellStyle name="_3.육교구조계산서_인화-논현A수량수정_안성공도-기초수량_경림가오지구_금광신갈(9.29)_82호선_23호선" xfId="3087"/>
    <cellStyle name="_3.육교구조계산서_인화-논현A수량수정_안성공도-기초수량_경림가오지구_금광신갈(9.29)_98호선" xfId="3088"/>
    <cellStyle name="_3.육교구조계산서_인화-논현A수량수정_안성공도-기초수량_경림가오지구_금광신갈(9.29)_98호선_23호선" xfId="3089"/>
    <cellStyle name="_3.육교구조계산서_인화-논현A수량수정_안성공도-기초수량_경림가오지구_금광신갈(9.29)_영사교외5개교" xfId="3090"/>
    <cellStyle name="_3.육교구조계산서_인화-논현A수량수정_안성공도-기초수량_경림가오지구_금광신갈(9.29)_영사교외5개교_23호선" xfId="3091"/>
    <cellStyle name="_3.육교구조계산서_인화-논현A수량수정_안성공도-기초수량_경림가오지구_영사교외5개교" xfId="3092"/>
    <cellStyle name="_3.육교구조계산서_인화-논현A수량수정_안성공도-기초수량_경림가오지구_영사교외5개교_23호선" xfId="3093"/>
    <cellStyle name="_3.육교구조계산서_인화-논현A수량수정_안성공도-기초수량_금광신갈(9.29)" xfId="3094"/>
    <cellStyle name="_3.육교구조계산서_인화-논현A수량수정_안성공도-기초수량_금광신갈(9.29)_82호선" xfId="3095"/>
    <cellStyle name="_3.육교구조계산서_인화-논현A수량수정_안성공도-기초수량_금광신갈(9.29)_82호선(최종)" xfId="3096"/>
    <cellStyle name="_3.육교구조계산서_인화-논현A수량수정_안성공도-기초수량_금광신갈(9.29)_82호선(최종)_23호선" xfId="3097"/>
    <cellStyle name="_3.육교구조계산서_인화-논현A수량수정_안성공도-기초수량_금광신갈(9.29)_82호선_23호선" xfId="3098"/>
    <cellStyle name="_3.육교구조계산서_인화-논현A수량수정_안성공도-기초수량_금광신갈(9.29)_98호선" xfId="3099"/>
    <cellStyle name="_3.육교구조계산서_인화-논현A수량수정_안성공도-기초수량_금광신갈(9.29)_98호선_23호선" xfId="3100"/>
    <cellStyle name="_3.육교구조계산서_인화-논현A수량수정_안성공도-기초수량_금광신갈(9.29)_영사교외5개교" xfId="3101"/>
    <cellStyle name="_3.육교구조계산서_인화-논현A수량수정_안성공도-기초수량_금광신갈(9.29)_영사교외5개교_23호선" xfId="3102"/>
    <cellStyle name="_3.육교구조계산서_인화-논현A수량수정_안성공도-기초수량_영사교외5개교" xfId="3103"/>
    <cellStyle name="_3.육교구조계산서_인화-논현A수량수정_안성공도-기초수량_영사교외5개교_23호선" xfId="3104"/>
    <cellStyle name="_3.육교구조계산서_인화-논현A수량수정_영사교외5개교" xfId="3105"/>
    <cellStyle name="_3.육교구조계산서_인화-논현A수량수정_영사교외5개교_23호선" xfId="3106"/>
    <cellStyle name="_3.육교구조계산서_인화-논현B수량수정" xfId="3107"/>
    <cellStyle name="_3.육교구조계산서_인화-논현B수량수정_82호선" xfId="3108"/>
    <cellStyle name="_3.육교구조계산서_인화-논현B수량수정_82호선(최종)" xfId="3109"/>
    <cellStyle name="_3.육교구조계산서_인화-논현B수량수정_82호선(최종)_23호선" xfId="3110"/>
    <cellStyle name="_3.육교구조계산서_인화-논현B수량수정_82호선_23호선" xfId="3111"/>
    <cellStyle name="_3.육교구조계산서_인화-논현B수량수정_98호선" xfId="3112"/>
    <cellStyle name="_3.육교구조계산서_인화-논현B수량수정_98호선_23호선" xfId="3113"/>
    <cellStyle name="_3.육교구조계산서_인화-논현B수량수정_금광신갈(9.29)" xfId="3114"/>
    <cellStyle name="_3.육교구조계산서_인화-논현B수량수정_금광신갈(9.29)_82호선" xfId="3115"/>
    <cellStyle name="_3.육교구조계산서_인화-논현B수량수정_금광신갈(9.29)_82호선(최종)" xfId="3116"/>
    <cellStyle name="_3.육교구조계산서_인화-논현B수량수정_금광신갈(9.29)_82호선(최종)_23호선" xfId="3117"/>
    <cellStyle name="_3.육교구조계산서_인화-논현B수량수정_금광신갈(9.29)_82호선_23호선" xfId="3118"/>
    <cellStyle name="_3.육교구조계산서_인화-논현B수량수정_금광신갈(9.29)_98호선" xfId="3119"/>
    <cellStyle name="_3.육교구조계산서_인화-논현B수량수정_금광신갈(9.29)_98호선_23호선" xfId="3120"/>
    <cellStyle name="_3.육교구조계산서_인화-논현B수량수정_금광신갈(9.29)_영사교외5개교" xfId="3121"/>
    <cellStyle name="_3.육교구조계산서_인화-논현B수량수정_금광신갈(9.29)_영사교외5개교_23호선" xfId="3122"/>
    <cellStyle name="_3.육교구조계산서_인화-논현B수량수정_여수신기보도수량(신규)" xfId="3123"/>
    <cellStyle name="_3.육교구조계산서_인화-논현B수량수정_여수신기보도수량(신규)_82호선" xfId="3124"/>
    <cellStyle name="_3.육교구조계산서_인화-논현B수량수정_여수신기보도수량(신규)_82호선(최종)" xfId="3125"/>
    <cellStyle name="_3.육교구조계산서_인화-논현B수량수정_여수신기보도수량(신규)_82호선(최종)_23호선" xfId="3126"/>
    <cellStyle name="_3.육교구조계산서_인화-논현B수량수정_여수신기보도수량(신규)_82호선_23호선" xfId="3127"/>
    <cellStyle name="_3.육교구조계산서_인화-논현B수량수정_여수신기보도수량(신규)_98호선" xfId="3128"/>
    <cellStyle name="_3.육교구조계산서_인화-논현B수량수정_여수신기보도수량(신규)_98호선_23호선" xfId="3129"/>
    <cellStyle name="_3.육교구조계산서_인화-논현B수량수정_여수신기보도수량(신규)_금광신갈(8.22)" xfId="3130"/>
    <cellStyle name="_3.육교구조계산서_인화-논현B수량수정_여수신기보도수량(신규)_금광신갈(8.22)_82호선" xfId="3131"/>
    <cellStyle name="_3.육교구조계산서_인화-논현B수량수정_여수신기보도수량(신규)_금광신갈(8.22)_82호선(최종)" xfId="3132"/>
    <cellStyle name="_3.육교구조계산서_인화-논현B수량수정_여수신기보도수량(신규)_금광신갈(8.22)_82호선(최종)_23호선" xfId="3133"/>
    <cellStyle name="_3.육교구조계산서_인화-논현B수량수정_여수신기보도수량(신규)_금광신갈(8.22)_82호선_23호선" xfId="3134"/>
    <cellStyle name="_3.육교구조계산서_인화-논현B수량수정_여수신기보도수량(신규)_금광신갈(8.22)_98호선" xfId="3135"/>
    <cellStyle name="_3.육교구조계산서_인화-논현B수량수정_여수신기보도수량(신규)_금광신갈(8.22)_98호선_23호선" xfId="3136"/>
    <cellStyle name="_3.육교구조계산서_인화-논현B수량수정_여수신기보도수량(신규)_금광신갈(8.22)_금광신갈(9.29)" xfId="3137"/>
    <cellStyle name="_3.육교구조계산서_인화-논현B수량수정_여수신기보도수량(신규)_금광신갈(8.22)_금광신갈(9.29)_82호선" xfId="3138"/>
    <cellStyle name="_3.육교구조계산서_인화-논현B수량수정_여수신기보도수량(신규)_금광신갈(8.22)_금광신갈(9.29)_82호선(최종)" xfId="3139"/>
    <cellStyle name="_3.육교구조계산서_인화-논현B수량수정_여수신기보도수량(신규)_금광신갈(8.22)_금광신갈(9.29)_82호선(최종)_23호선" xfId="3140"/>
    <cellStyle name="_3.육교구조계산서_인화-논현B수량수정_여수신기보도수량(신규)_금광신갈(8.22)_금광신갈(9.29)_82호선_23호선" xfId="3141"/>
    <cellStyle name="_3.육교구조계산서_인화-논현B수량수정_여수신기보도수량(신규)_금광신갈(8.22)_금광신갈(9.29)_98호선" xfId="3142"/>
    <cellStyle name="_3.육교구조계산서_인화-논현B수량수정_여수신기보도수량(신규)_금광신갈(8.22)_금광신갈(9.29)_98호선_23호선" xfId="3143"/>
    <cellStyle name="_3.육교구조계산서_인화-논현B수량수정_여수신기보도수량(신규)_금광신갈(8.22)_금광신갈(9.29)_영사교외5개교" xfId="3144"/>
    <cellStyle name="_3.육교구조계산서_인화-논현B수량수정_여수신기보도수량(신규)_금광신갈(8.22)_금광신갈(9.29)_영사교외5개교_23호선" xfId="3145"/>
    <cellStyle name="_3.육교구조계산서_인화-논현B수량수정_여수신기보도수량(신규)_금광신갈(8.22)_영사교외5개교" xfId="3146"/>
    <cellStyle name="_3.육교구조계산서_인화-논현B수량수정_여수신기보도수량(신규)_금광신갈(8.22)_영사교외5개교_23호선" xfId="3147"/>
    <cellStyle name="_3.육교구조계산서_인화-논현B수량수정_여수신기보도수량(신규)_금광신갈수량" xfId="3148"/>
    <cellStyle name="_3.육교구조계산서_인화-논현B수량수정_여수신기보도수량(신규)_금광신갈수량_82호선" xfId="3149"/>
    <cellStyle name="_3.육교구조계산서_인화-논현B수량수정_여수신기보도수량(신규)_금광신갈수량_82호선(최종)" xfId="3150"/>
    <cellStyle name="_3.육교구조계산서_인화-논현B수량수정_여수신기보도수량(신규)_금광신갈수량_82호선(최종)_23호선" xfId="3151"/>
    <cellStyle name="_3.육교구조계산서_인화-논현B수량수정_여수신기보도수량(신규)_금광신갈수량_82호선_23호선" xfId="3152"/>
    <cellStyle name="_3.육교구조계산서_인화-논현B수량수정_여수신기보도수량(신규)_금광신갈수량_98호선" xfId="3153"/>
    <cellStyle name="_3.육교구조계산서_인화-논현B수량수정_여수신기보도수량(신규)_금광신갈수량_98호선_23호선" xfId="3154"/>
    <cellStyle name="_3.육교구조계산서_인화-논현B수량수정_여수신기보도수량(신규)_금광신갈수량_금광신갈(9.29)" xfId="3155"/>
    <cellStyle name="_3.육교구조계산서_인화-논현B수량수정_여수신기보도수량(신규)_금광신갈수량_금광신갈(9.29)_82호선" xfId="3156"/>
    <cellStyle name="_3.육교구조계산서_인화-논현B수량수정_여수신기보도수량(신규)_금광신갈수량_금광신갈(9.29)_82호선(최종)" xfId="3157"/>
    <cellStyle name="_3.육교구조계산서_인화-논현B수량수정_여수신기보도수량(신규)_금광신갈수량_금광신갈(9.29)_82호선(최종)_23호선" xfId="3158"/>
    <cellStyle name="_3.육교구조계산서_인화-논현B수량수정_여수신기보도수량(신규)_금광신갈수량_금광신갈(9.29)_82호선_23호선" xfId="3159"/>
    <cellStyle name="_3.육교구조계산서_인화-논현B수량수정_여수신기보도수량(신규)_금광신갈수량_금광신갈(9.29)_98호선" xfId="3160"/>
    <cellStyle name="_3.육교구조계산서_인화-논현B수량수정_여수신기보도수량(신규)_금광신갈수량_금광신갈(9.29)_98호선_23호선" xfId="3161"/>
    <cellStyle name="_3.육교구조계산서_인화-논현B수량수정_여수신기보도수량(신규)_금광신갈수량_금광신갈(9.29)_영사교외5개교" xfId="3162"/>
    <cellStyle name="_3.육교구조계산서_인화-논현B수량수정_여수신기보도수량(신규)_금광신갈수량_금광신갈(9.29)_영사교외5개교_23호선" xfId="3163"/>
    <cellStyle name="_3.육교구조계산서_인화-논현B수량수정_여수신기보도수량(신규)_금광신갈수량_영사교외5개교" xfId="3164"/>
    <cellStyle name="_3.육교구조계산서_인화-논현B수량수정_여수신기보도수량(신규)_금광신갈수량_영사교외5개교_23호선" xfId="3165"/>
    <cellStyle name="_3.육교구조계산서_인화-논현B수량수정_여수신기보도수량(신규)_여수신기수량(후문1)" xfId="3166"/>
    <cellStyle name="_3.육교구조계산서_인화-논현B수량수정_여수신기보도수량(신규)_여수신기수량(후문1)_82호선" xfId="3167"/>
    <cellStyle name="_3.육교구조계산서_인화-논현B수량수정_여수신기보도수량(신규)_여수신기수량(후문1)_82호선(최종)" xfId="3168"/>
    <cellStyle name="_3.육교구조계산서_인화-논현B수량수정_여수신기보도수량(신규)_여수신기수량(후문1)_82호선(최종)_23호선" xfId="3169"/>
    <cellStyle name="_3.육교구조계산서_인화-논현B수량수정_여수신기보도수량(신규)_여수신기수량(후문1)_82호선_23호선" xfId="3170"/>
    <cellStyle name="_3.육교구조계산서_인화-논현B수량수정_여수신기보도수량(신규)_여수신기수량(후문1)_98호선" xfId="3171"/>
    <cellStyle name="_3.육교구조계산서_인화-논현B수량수정_여수신기보도수량(신규)_여수신기수량(후문1)_98호선_23호선" xfId="3172"/>
    <cellStyle name="_3.육교구조계산서_인화-논현B수량수정_여수신기보도수량(신규)_여수신기수량(후문1)_금광신갈(9.29)" xfId="3173"/>
    <cellStyle name="_3.육교구조계산서_인화-논현B수량수정_여수신기보도수량(신규)_여수신기수량(후문1)_금광신갈(9.29)_82호선" xfId="3174"/>
    <cellStyle name="_3.육교구조계산서_인화-논현B수량수정_여수신기보도수량(신규)_여수신기수량(후문1)_금광신갈(9.29)_82호선(최종)" xfId="3175"/>
    <cellStyle name="_3.육교구조계산서_인화-논현B수량수정_여수신기보도수량(신규)_여수신기수량(후문1)_금광신갈(9.29)_82호선(최종)_23호선" xfId="3176"/>
    <cellStyle name="_3.육교구조계산서_인화-논현B수량수정_여수신기보도수량(신규)_여수신기수량(후문1)_금광신갈(9.29)_82호선_23호선" xfId="3177"/>
    <cellStyle name="_3.육교구조계산서_인화-논현B수량수정_여수신기보도수량(신규)_여수신기수량(후문1)_금광신갈(9.29)_98호선" xfId="3178"/>
    <cellStyle name="_3.육교구조계산서_인화-논현B수량수정_여수신기보도수량(신규)_여수신기수량(후문1)_금광신갈(9.29)_98호선_23호선" xfId="3179"/>
    <cellStyle name="_3.육교구조계산서_인화-논현B수량수정_여수신기보도수량(신규)_여수신기수량(후문1)_금광신갈(9.29)_영사교외5개교" xfId="3180"/>
    <cellStyle name="_3.육교구조계산서_인화-논현B수량수정_여수신기보도수량(신규)_여수신기수량(후문1)_금광신갈(9.29)_영사교외5개교_23호선" xfId="3181"/>
    <cellStyle name="_3.육교구조계산서_인화-논현B수량수정_여수신기보도수량(신규)_여수신기수량(후문1)_영사교외5개교" xfId="3182"/>
    <cellStyle name="_3.육교구조계산서_인화-논현B수량수정_여수신기보도수량(신규)_여수신기수량(후문1)_영사교외5개교_23호선" xfId="3183"/>
    <cellStyle name="_3.육교구조계산서_인화-논현B수량수정_여수신기보도수량(신규)_영사교외5개교" xfId="3184"/>
    <cellStyle name="_3.육교구조계산서_인화-논현B수량수정_여수신기보도수량(신규)_영사교외5개교_23호선" xfId="3185"/>
    <cellStyle name="_3.육교구조계산서_인화-논현B수량수정_여수신기수량" xfId="3186"/>
    <cellStyle name="_3.육교구조계산서_인화-논현B수량수정_여수신기수량(후문2)" xfId="3187"/>
    <cellStyle name="_3.육교구조계산서_인화-논현B수량수정_여수신기수량(후문2)_82호선" xfId="3188"/>
    <cellStyle name="_3.육교구조계산서_인화-논현B수량수정_여수신기수량(후문2)_82호선(최종)" xfId="3189"/>
    <cellStyle name="_3.육교구조계산서_인화-논현B수량수정_여수신기수량(후문2)_82호선(최종)_23호선" xfId="3190"/>
    <cellStyle name="_3.육교구조계산서_인화-논현B수량수정_여수신기수량(후문2)_82호선_23호선" xfId="3191"/>
    <cellStyle name="_3.육교구조계산서_인화-논현B수량수정_여수신기수량(후문2)_98호선" xfId="3192"/>
    <cellStyle name="_3.육교구조계산서_인화-논현B수량수정_여수신기수량(후문2)_98호선_23호선" xfId="3193"/>
    <cellStyle name="_3.육교구조계산서_인화-논현B수량수정_여수신기수량(후문2)_금광신갈(8.22)" xfId="3194"/>
    <cellStyle name="_3.육교구조계산서_인화-논현B수량수정_여수신기수량(후문2)_금광신갈(8.22)_82호선" xfId="3195"/>
    <cellStyle name="_3.육교구조계산서_인화-논현B수량수정_여수신기수량(후문2)_금광신갈(8.22)_82호선(최종)" xfId="3196"/>
    <cellStyle name="_3.육교구조계산서_인화-논현B수량수정_여수신기수량(후문2)_금광신갈(8.22)_82호선(최종)_23호선" xfId="3197"/>
    <cellStyle name="_3.육교구조계산서_인화-논현B수량수정_여수신기수량(후문2)_금광신갈(8.22)_82호선_23호선" xfId="3198"/>
    <cellStyle name="_3.육교구조계산서_인화-논현B수량수정_여수신기수량(후문2)_금광신갈(8.22)_98호선" xfId="3199"/>
    <cellStyle name="_3.육교구조계산서_인화-논현B수량수정_여수신기수량(후문2)_금광신갈(8.22)_98호선_23호선" xfId="3200"/>
    <cellStyle name="_3.육교구조계산서_인화-논현B수량수정_여수신기수량(후문2)_금광신갈(8.22)_금광신갈(9.29)" xfId="3201"/>
    <cellStyle name="_3.육교구조계산서_인화-논현B수량수정_여수신기수량(후문2)_금광신갈(8.22)_금광신갈(9.29)_82호선" xfId="3202"/>
    <cellStyle name="_3.육교구조계산서_인화-논현B수량수정_여수신기수량(후문2)_금광신갈(8.22)_금광신갈(9.29)_82호선(최종)" xfId="3203"/>
    <cellStyle name="_3.육교구조계산서_인화-논현B수량수정_여수신기수량(후문2)_금광신갈(8.22)_금광신갈(9.29)_82호선(최종)_23호선" xfId="3204"/>
    <cellStyle name="_3.육교구조계산서_인화-논현B수량수정_여수신기수량(후문2)_금광신갈(8.22)_금광신갈(9.29)_82호선_23호선" xfId="3205"/>
    <cellStyle name="_3.육교구조계산서_인화-논현B수량수정_여수신기수량(후문2)_금광신갈(8.22)_금광신갈(9.29)_98호선" xfId="3206"/>
    <cellStyle name="_3.육교구조계산서_인화-논현B수량수정_여수신기수량(후문2)_금광신갈(8.22)_금광신갈(9.29)_98호선_23호선" xfId="3207"/>
    <cellStyle name="_3.육교구조계산서_인화-논현B수량수정_여수신기수량(후문2)_금광신갈(8.22)_금광신갈(9.29)_영사교외5개교" xfId="3208"/>
    <cellStyle name="_3.육교구조계산서_인화-논현B수량수정_여수신기수량(후문2)_금광신갈(8.22)_금광신갈(9.29)_영사교외5개교_23호선" xfId="3209"/>
    <cellStyle name="_3.육교구조계산서_인화-논현B수량수정_여수신기수량(후문2)_금광신갈(8.22)_영사교외5개교" xfId="3210"/>
    <cellStyle name="_3.육교구조계산서_인화-논현B수량수정_여수신기수량(후문2)_금광신갈(8.22)_영사교외5개교_23호선" xfId="3211"/>
    <cellStyle name="_3.육교구조계산서_인화-논현B수량수정_여수신기수량(후문2)_금광신갈수량" xfId="3212"/>
    <cellStyle name="_3.육교구조계산서_인화-논현B수량수정_여수신기수량(후문2)_금광신갈수량_82호선" xfId="3213"/>
    <cellStyle name="_3.육교구조계산서_인화-논현B수량수정_여수신기수량(후문2)_금광신갈수량_82호선(최종)" xfId="3214"/>
    <cellStyle name="_3.육교구조계산서_인화-논현B수량수정_여수신기수량(후문2)_금광신갈수량_82호선(최종)_23호선" xfId="3215"/>
    <cellStyle name="_3.육교구조계산서_인화-논현B수량수정_여수신기수량(후문2)_금광신갈수량_82호선_23호선" xfId="3216"/>
    <cellStyle name="_3.육교구조계산서_인화-논현B수량수정_여수신기수량(후문2)_금광신갈수량_98호선" xfId="3217"/>
    <cellStyle name="_3.육교구조계산서_인화-논현B수량수정_여수신기수량(후문2)_금광신갈수량_98호선_23호선" xfId="3218"/>
    <cellStyle name="_3.육교구조계산서_인화-논현B수량수정_여수신기수량(후문2)_금광신갈수량_금광신갈(9.29)" xfId="3219"/>
    <cellStyle name="_3.육교구조계산서_인화-논현B수량수정_여수신기수량(후문2)_금광신갈수량_금광신갈(9.29)_82호선" xfId="3220"/>
    <cellStyle name="_3.육교구조계산서_인화-논현B수량수정_여수신기수량(후문2)_금광신갈수량_금광신갈(9.29)_82호선(최종)" xfId="3221"/>
    <cellStyle name="_3.육교구조계산서_인화-논현B수량수정_여수신기수량(후문2)_금광신갈수량_금광신갈(9.29)_82호선(최종)_23호선" xfId="3222"/>
    <cellStyle name="_3.육교구조계산서_인화-논현B수량수정_여수신기수량(후문2)_금광신갈수량_금광신갈(9.29)_82호선_23호선" xfId="3223"/>
    <cellStyle name="_3.육교구조계산서_인화-논현B수량수정_여수신기수량(후문2)_금광신갈수량_금광신갈(9.29)_98호선" xfId="3224"/>
    <cellStyle name="_3.육교구조계산서_인화-논현B수량수정_여수신기수량(후문2)_금광신갈수량_금광신갈(9.29)_98호선_23호선" xfId="3225"/>
    <cellStyle name="_3.육교구조계산서_인화-논현B수량수정_여수신기수량(후문2)_금광신갈수량_금광신갈(9.29)_영사교외5개교" xfId="3226"/>
    <cellStyle name="_3.육교구조계산서_인화-논현B수량수정_여수신기수량(후문2)_금광신갈수량_금광신갈(9.29)_영사교외5개교_23호선" xfId="3227"/>
    <cellStyle name="_3.육교구조계산서_인화-논현B수량수정_여수신기수량(후문2)_금광신갈수량_영사교외5개교" xfId="3228"/>
    <cellStyle name="_3.육교구조계산서_인화-논현B수량수정_여수신기수량(후문2)_금광신갈수량_영사교외5개교_23호선" xfId="3229"/>
    <cellStyle name="_3.육교구조계산서_인화-논현B수량수정_여수신기수량(후문2)_영사교외5개교" xfId="3230"/>
    <cellStyle name="_3.육교구조계산서_인화-논현B수량수정_여수신기수량(후문2)_영사교외5개교_23호선" xfId="3231"/>
    <cellStyle name="_3.육교구조계산서_인화-논현B수량수정_여수신기수량_82호선" xfId="3232"/>
    <cellStyle name="_3.육교구조계산서_인화-논현B수량수정_여수신기수량_82호선(최종)" xfId="3233"/>
    <cellStyle name="_3.육교구조계산서_인화-논현B수량수정_여수신기수량_82호선(최종)_23호선" xfId="3234"/>
    <cellStyle name="_3.육교구조계산서_인화-논현B수량수정_여수신기수량_82호선_23호선" xfId="3235"/>
    <cellStyle name="_3.육교구조계산서_인화-논현B수량수정_여수신기수량_98호선" xfId="3236"/>
    <cellStyle name="_3.육교구조계산서_인화-논현B수량수정_여수신기수량_98호선_23호선" xfId="3237"/>
    <cellStyle name="_3.육교구조계산서_인화-논현B수량수정_여수신기수량_금광신갈(8.22)" xfId="3238"/>
    <cellStyle name="_3.육교구조계산서_인화-논현B수량수정_여수신기수량_금광신갈(8.22)_82호선" xfId="3239"/>
    <cellStyle name="_3.육교구조계산서_인화-논현B수량수정_여수신기수량_금광신갈(8.22)_82호선(최종)" xfId="3240"/>
    <cellStyle name="_3.육교구조계산서_인화-논현B수량수정_여수신기수량_금광신갈(8.22)_82호선(최종)_23호선" xfId="3241"/>
    <cellStyle name="_3.육교구조계산서_인화-논현B수량수정_여수신기수량_금광신갈(8.22)_82호선_23호선" xfId="3242"/>
    <cellStyle name="_3.육교구조계산서_인화-논현B수량수정_여수신기수량_금광신갈(8.22)_98호선" xfId="3243"/>
    <cellStyle name="_3.육교구조계산서_인화-논현B수량수정_여수신기수량_금광신갈(8.22)_98호선_23호선" xfId="3244"/>
    <cellStyle name="_3.육교구조계산서_인화-논현B수량수정_여수신기수량_금광신갈(8.22)_금광신갈(9.29)" xfId="3245"/>
    <cellStyle name="_3.육교구조계산서_인화-논현B수량수정_여수신기수량_금광신갈(8.22)_금광신갈(9.29)_82호선" xfId="3246"/>
    <cellStyle name="_3.육교구조계산서_인화-논현B수량수정_여수신기수량_금광신갈(8.22)_금광신갈(9.29)_82호선(최종)" xfId="3247"/>
    <cellStyle name="_3.육교구조계산서_인화-논현B수량수정_여수신기수량_금광신갈(8.22)_금광신갈(9.29)_82호선(최종)_23호선" xfId="3248"/>
    <cellStyle name="_3.육교구조계산서_인화-논현B수량수정_여수신기수량_금광신갈(8.22)_금광신갈(9.29)_82호선_23호선" xfId="3249"/>
    <cellStyle name="_3.육교구조계산서_인화-논현B수량수정_여수신기수량_금광신갈(8.22)_금광신갈(9.29)_98호선" xfId="3250"/>
    <cellStyle name="_3.육교구조계산서_인화-논현B수량수정_여수신기수량_금광신갈(8.22)_금광신갈(9.29)_98호선_23호선" xfId="3251"/>
    <cellStyle name="_3.육교구조계산서_인화-논현B수량수정_여수신기수량_금광신갈(8.22)_금광신갈(9.29)_영사교외5개교" xfId="3252"/>
    <cellStyle name="_3.육교구조계산서_인화-논현B수량수정_여수신기수량_금광신갈(8.22)_금광신갈(9.29)_영사교외5개교_23호선" xfId="3253"/>
    <cellStyle name="_3.육교구조계산서_인화-논현B수량수정_여수신기수량_금광신갈(8.22)_영사교외5개교" xfId="3254"/>
    <cellStyle name="_3.육교구조계산서_인화-논현B수량수정_여수신기수량_금광신갈(8.22)_영사교외5개교_23호선" xfId="3255"/>
    <cellStyle name="_3.육교구조계산서_인화-논현B수량수정_여수신기수량_금광신갈수량" xfId="3256"/>
    <cellStyle name="_3.육교구조계산서_인화-논현B수량수정_여수신기수량_금광신갈수량_82호선" xfId="3257"/>
    <cellStyle name="_3.육교구조계산서_인화-논현B수량수정_여수신기수량_금광신갈수량_82호선(최종)" xfId="3258"/>
    <cellStyle name="_3.육교구조계산서_인화-논현B수량수정_여수신기수량_금광신갈수량_82호선(최종)_23호선" xfId="3259"/>
    <cellStyle name="_3.육교구조계산서_인화-논현B수량수정_여수신기수량_금광신갈수량_82호선_23호선" xfId="3260"/>
    <cellStyle name="_3.육교구조계산서_인화-논현B수량수정_여수신기수량_금광신갈수량_98호선" xfId="3261"/>
    <cellStyle name="_3.육교구조계산서_인화-논현B수량수정_여수신기수량_금광신갈수량_98호선_23호선" xfId="3262"/>
    <cellStyle name="_3.육교구조계산서_인화-논현B수량수정_여수신기수량_금광신갈수량_금광신갈(9.29)" xfId="3263"/>
    <cellStyle name="_3.육교구조계산서_인화-논현B수량수정_여수신기수량_금광신갈수량_금광신갈(9.29)_82호선" xfId="3264"/>
    <cellStyle name="_3.육교구조계산서_인화-논현B수량수정_여수신기수량_금광신갈수량_금광신갈(9.29)_82호선(최종)" xfId="3265"/>
    <cellStyle name="_3.육교구조계산서_인화-논현B수량수정_여수신기수량_금광신갈수량_금광신갈(9.29)_82호선(최종)_23호선" xfId="3266"/>
    <cellStyle name="_3.육교구조계산서_인화-논현B수량수정_여수신기수량_금광신갈수량_금광신갈(9.29)_82호선_23호선" xfId="3267"/>
    <cellStyle name="_3.육교구조계산서_인화-논현B수량수정_여수신기수량_금광신갈수량_금광신갈(9.29)_98호선" xfId="3268"/>
    <cellStyle name="_3.육교구조계산서_인화-논현B수량수정_여수신기수량_금광신갈수량_금광신갈(9.29)_98호선_23호선" xfId="3269"/>
    <cellStyle name="_3.육교구조계산서_인화-논현B수량수정_여수신기수량_금광신갈수량_금광신갈(9.29)_영사교외5개교" xfId="3270"/>
    <cellStyle name="_3.육교구조계산서_인화-논현B수량수정_여수신기수량_금광신갈수량_금광신갈(9.29)_영사교외5개교_23호선" xfId="3271"/>
    <cellStyle name="_3.육교구조계산서_인화-논현B수량수정_여수신기수량_금광신갈수량_영사교외5개교" xfId="3272"/>
    <cellStyle name="_3.육교구조계산서_인화-논현B수량수정_여수신기수량_금광신갈수량_영사교외5개교_23호선" xfId="3273"/>
    <cellStyle name="_3.육교구조계산서_인화-논현B수량수정_여수신기수량_여수신기수량(후문1)" xfId="3274"/>
    <cellStyle name="_3.육교구조계산서_인화-논현B수량수정_여수신기수량_여수신기수량(후문1)_82호선" xfId="3275"/>
    <cellStyle name="_3.육교구조계산서_인화-논현B수량수정_여수신기수량_여수신기수량(후문1)_82호선(최종)" xfId="3276"/>
    <cellStyle name="_3.육교구조계산서_인화-논현B수량수정_여수신기수량_여수신기수량(후문1)_82호선(최종)_23호선" xfId="3277"/>
    <cellStyle name="_3.육교구조계산서_인화-논현B수량수정_여수신기수량_여수신기수량(후문1)_82호선_23호선" xfId="3278"/>
    <cellStyle name="_3.육교구조계산서_인화-논현B수량수정_여수신기수량_여수신기수량(후문1)_98호선" xfId="3279"/>
    <cellStyle name="_3.육교구조계산서_인화-논현B수량수정_여수신기수량_여수신기수량(후문1)_98호선_23호선" xfId="3280"/>
    <cellStyle name="_3.육교구조계산서_인화-논현B수량수정_여수신기수량_여수신기수량(후문1)_금광신갈(9.29)" xfId="3281"/>
    <cellStyle name="_3.육교구조계산서_인화-논현B수량수정_여수신기수량_여수신기수량(후문1)_금광신갈(9.29)_82호선" xfId="3282"/>
    <cellStyle name="_3.육교구조계산서_인화-논현B수량수정_여수신기수량_여수신기수량(후문1)_금광신갈(9.29)_82호선(최종)" xfId="3283"/>
    <cellStyle name="_3.육교구조계산서_인화-논현B수량수정_여수신기수량_여수신기수량(후문1)_금광신갈(9.29)_82호선(최종)_23호선" xfId="3284"/>
    <cellStyle name="_3.육교구조계산서_인화-논현B수량수정_여수신기수량_여수신기수량(후문1)_금광신갈(9.29)_82호선_23호선" xfId="3285"/>
    <cellStyle name="_3.육교구조계산서_인화-논현B수량수정_여수신기수량_여수신기수량(후문1)_금광신갈(9.29)_98호선" xfId="3286"/>
    <cellStyle name="_3.육교구조계산서_인화-논현B수량수정_여수신기수량_여수신기수량(후문1)_금광신갈(9.29)_98호선_23호선" xfId="3287"/>
    <cellStyle name="_3.육교구조계산서_인화-논현B수량수정_여수신기수량_여수신기수량(후문1)_금광신갈(9.29)_영사교외5개교" xfId="3288"/>
    <cellStyle name="_3.육교구조계산서_인화-논현B수량수정_여수신기수량_여수신기수량(후문1)_금광신갈(9.29)_영사교외5개교_23호선" xfId="3289"/>
    <cellStyle name="_3.육교구조계산서_인화-논현B수량수정_여수신기수량_여수신기수량(후문1)_영사교외5개교" xfId="3290"/>
    <cellStyle name="_3.육교구조계산서_인화-논현B수량수정_여수신기수량_여수신기수량(후문1)_영사교외5개교_23호선" xfId="3291"/>
    <cellStyle name="_3.육교구조계산서_인화-논현B수량수정_여수신기수량_영사교외5개교" xfId="3292"/>
    <cellStyle name="_3.육교구조계산서_인화-논현B수량수정_여수신기수량_영사교외5개교_23호선" xfId="3293"/>
    <cellStyle name="_3.육교구조계산서_인화-논현B수량수정_영사교외5개교" xfId="3294"/>
    <cellStyle name="_3.육교구조계산서_인화-논현B수량수정_영사교외5개교_23호선" xfId="3295"/>
    <cellStyle name="_3.육교구조계산서_인화-논현B수량수정_인화-논현B수량수정" xfId="3296"/>
    <cellStyle name="_3.육교구조계산서_인화-논현B수량수정_인화-논현B수량수정_82호선" xfId="3297"/>
    <cellStyle name="_3.육교구조계산서_인화-논현B수량수정_인화-논현B수량수정_82호선(최종)" xfId="3298"/>
    <cellStyle name="_3.육교구조계산서_인화-논현B수량수정_인화-논현B수량수정_82호선(최종)_23호선" xfId="3299"/>
    <cellStyle name="_3.육교구조계산서_인화-논현B수량수정_인화-논현B수량수정_82호선_23호선" xfId="3300"/>
    <cellStyle name="_3.육교구조계산서_인화-논현B수량수정_인화-논현B수량수정_98호선" xfId="3301"/>
    <cellStyle name="_3.육교구조계산서_인화-논현B수량수정_인화-논현B수량수정_98호선_23호선" xfId="3302"/>
    <cellStyle name="_3.육교구조계산서_인화-논현B수량수정_인화-논현B수량수정_금광신갈(8.22)" xfId="3303"/>
    <cellStyle name="_3.육교구조계산서_인화-논현B수량수정_인화-논현B수량수정_금광신갈(8.22)_82호선" xfId="3304"/>
    <cellStyle name="_3.육교구조계산서_인화-논현B수량수정_인화-논현B수량수정_금광신갈(8.22)_82호선(최종)" xfId="3305"/>
    <cellStyle name="_3.육교구조계산서_인화-논현B수량수정_인화-논현B수량수정_금광신갈(8.22)_82호선(최종)_23호선" xfId="3306"/>
    <cellStyle name="_3.육교구조계산서_인화-논현B수량수정_인화-논현B수량수정_금광신갈(8.22)_82호선_23호선" xfId="3307"/>
    <cellStyle name="_3.육교구조계산서_인화-논현B수량수정_인화-논현B수량수정_금광신갈(8.22)_98호선" xfId="3308"/>
    <cellStyle name="_3.육교구조계산서_인화-논현B수량수정_인화-논현B수량수정_금광신갈(8.22)_98호선_23호선" xfId="3309"/>
    <cellStyle name="_3.육교구조계산서_인화-논현B수량수정_인화-논현B수량수정_금광신갈(8.22)_금광신갈(9.29)" xfId="3310"/>
    <cellStyle name="_3.육교구조계산서_인화-논현B수량수정_인화-논현B수량수정_금광신갈(8.22)_금광신갈(9.29)_82호선" xfId="3311"/>
    <cellStyle name="_3.육교구조계산서_인화-논현B수량수정_인화-논현B수량수정_금광신갈(8.22)_금광신갈(9.29)_82호선(최종)" xfId="3312"/>
    <cellStyle name="_3.육교구조계산서_인화-논현B수량수정_인화-논현B수량수정_금광신갈(8.22)_금광신갈(9.29)_82호선(최종)_23호선" xfId="3313"/>
    <cellStyle name="_3.육교구조계산서_인화-논현B수량수정_인화-논현B수량수정_금광신갈(8.22)_금광신갈(9.29)_82호선_23호선" xfId="3314"/>
    <cellStyle name="_3.육교구조계산서_인화-논현B수량수정_인화-논현B수량수정_금광신갈(8.22)_금광신갈(9.29)_98호선" xfId="3315"/>
    <cellStyle name="_3.육교구조계산서_인화-논현B수량수정_인화-논현B수량수정_금광신갈(8.22)_금광신갈(9.29)_98호선_23호선" xfId="3316"/>
    <cellStyle name="_3.육교구조계산서_인화-논현B수량수정_인화-논현B수량수정_금광신갈(8.22)_금광신갈(9.29)_영사교외5개교" xfId="3317"/>
    <cellStyle name="_3.육교구조계산서_인화-논현B수량수정_인화-논현B수량수정_금광신갈(8.22)_금광신갈(9.29)_영사교외5개교_23호선" xfId="3318"/>
    <cellStyle name="_3.육교구조계산서_인화-논현B수량수정_인화-논현B수량수정_금광신갈(8.22)_영사교외5개교" xfId="3319"/>
    <cellStyle name="_3.육교구조계산서_인화-논현B수량수정_인화-논현B수량수정_금광신갈(8.22)_영사교외5개교_23호선" xfId="3320"/>
    <cellStyle name="_3.육교구조계산서_인화-논현B수량수정_인화-논현B수량수정_금광신갈수량" xfId="3321"/>
    <cellStyle name="_3.육교구조계산서_인화-논현B수량수정_인화-논현B수량수정_금광신갈수량_82호선" xfId="3322"/>
    <cellStyle name="_3.육교구조계산서_인화-논현B수량수정_인화-논현B수량수정_금광신갈수량_82호선(최종)" xfId="3323"/>
    <cellStyle name="_3.육교구조계산서_인화-논현B수량수정_인화-논현B수량수정_금광신갈수량_82호선(최종)_23호선" xfId="3324"/>
    <cellStyle name="_3.육교구조계산서_인화-논현B수량수정_인화-논현B수량수정_금광신갈수량_82호선_23호선" xfId="3325"/>
    <cellStyle name="_3.육교구조계산서_인화-논현B수량수정_인화-논현B수량수정_금광신갈수량_98호선" xfId="3326"/>
    <cellStyle name="_3.육교구조계산서_인화-논현B수량수정_인화-논현B수량수정_금광신갈수량_98호선_23호선" xfId="3327"/>
    <cellStyle name="_3.육교구조계산서_인화-논현B수량수정_인화-논현B수량수정_금광신갈수량_금광신갈(9.29)" xfId="3328"/>
    <cellStyle name="_3.육교구조계산서_인화-논현B수량수정_인화-논현B수량수정_금광신갈수량_금광신갈(9.29)_82호선" xfId="3329"/>
    <cellStyle name="_3.육교구조계산서_인화-논현B수량수정_인화-논현B수량수정_금광신갈수량_금광신갈(9.29)_82호선(최종)" xfId="3330"/>
    <cellStyle name="_3.육교구조계산서_인화-논현B수량수정_인화-논현B수량수정_금광신갈수량_금광신갈(9.29)_82호선(최종)_23호선" xfId="3331"/>
    <cellStyle name="_3.육교구조계산서_인화-논현B수량수정_인화-논현B수량수정_금광신갈수량_금광신갈(9.29)_82호선_23호선" xfId="3332"/>
    <cellStyle name="_3.육교구조계산서_인화-논현B수량수정_인화-논현B수량수정_금광신갈수량_금광신갈(9.29)_98호선" xfId="3333"/>
    <cellStyle name="_3.육교구조계산서_인화-논현B수량수정_인화-논현B수량수정_금광신갈수량_금광신갈(9.29)_98호선_23호선" xfId="3334"/>
    <cellStyle name="_3.육교구조계산서_인화-논현B수량수정_인화-논현B수량수정_금광신갈수량_금광신갈(9.29)_영사교외5개교" xfId="3335"/>
    <cellStyle name="_3.육교구조계산서_인화-논현B수량수정_인화-논현B수량수정_금광신갈수량_금광신갈(9.29)_영사교외5개교_23호선" xfId="3336"/>
    <cellStyle name="_3.육교구조계산서_인화-논현B수량수정_인화-논현B수량수정_금광신갈수량_영사교외5개교" xfId="3337"/>
    <cellStyle name="_3.육교구조계산서_인화-논현B수량수정_인화-논현B수량수정_금광신갈수량_영사교외5개교_23호선" xfId="3338"/>
    <cellStyle name="_3.육교구조계산서_인화-논현B수량수정_인화-논현B수량수정_여수신기수량(후문1)" xfId="3339"/>
    <cellStyle name="_3.육교구조계산서_인화-논현B수량수정_인화-논현B수량수정_여수신기수량(후문1)_82호선" xfId="3340"/>
    <cellStyle name="_3.육교구조계산서_인화-논현B수량수정_인화-논현B수량수정_여수신기수량(후문1)_82호선(최종)" xfId="3341"/>
    <cellStyle name="_3.육교구조계산서_인화-논현B수량수정_인화-논현B수량수정_여수신기수량(후문1)_82호선(최종)_23호선" xfId="3342"/>
    <cellStyle name="_3.육교구조계산서_인화-논현B수량수정_인화-논현B수량수정_여수신기수량(후문1)_82호선_23호선" xfId="3343"/>
    <cellStyle name="_3.육교구조계산서_인화-논현B수량수정_인화-논현B수량수정_여수신기수량(후문1)_98호선" xfId="3344"/>
    <cellStyle name="_3.육교구조계산서_인화-논현B수량수정_인화-논현B수량수정_여수신기수량(후문1)_98호선_23호선" xfId="3345"/>
    <cellStyle name="_3.육교구조계산서_인화-논현B수량수정_인화-논현B수량수정_여수신기수량(후문1)_금광신갈(9.29)" xfId="3346"/>
    <cellStyle name="_3.육교구조계산서_인화-논현B수량수정_인화-논현B수량수정_여수신기수량(후문1)_금광신갈(9.29)_82호선" xfId="3347"/>
    <cellStyle name="_3.육교구조계산서_인화-논현B수량수정_인화-논현B수량수정_여수신기수량(후문1)_금광신갈(9.29)_82호선(최종)" xfId="3348"/>
    <cellStyle name="_3.육교구조계산서_인화-논현B수량수정_인화-논현B수량수정_여수신기수량(후문1)_금광신갈(9.29)_82호선(최종)_23호선" xfId="3349"/>
    <cellStyle name="_3.육교구조계산서_인화-논현B수량수정_인화-논현B수량수정_여수신기수량(후문1)_금광신갈(9.29)_82호선_23호선" xfId="3350"/>
    <cellStyle name="_3.육교구조계산서_인화-논현B수량수정_인화-논현B수량수정_여수신기수량(후문1)_금광신갈(9.29)_98호선" xfId="3351"/>
    <cellStyle name="_3.육교구조계산서_인화-논현B수량수정_인화-논현B수량수정_여수신기수량(후문1)_금광신갈(9.29)_98호선_23호선" xfId="3352"/>
    <cellStyle name="_3.육교구조계산서_인화-논현B수량수정_인화-논현B수량수정_여수신기수량(후문1)_금광신갈(9.29)_영사교외5개교" xfId="3353"/>
    <cellStyle name="_3.육교구조계산서_인화-논현B수량수정_인화-논현B수량수정_여수신기수량(후문1)_금광신갈(9.29)_영사교외5개교_23호선" xfId="3354"/>
    <cellStyle name="_3.육교구조계산서_인화-논현B수량수정_인화-논현B수량수정_여수신기수량(후문1)_영사교외5개교" xfId="3355"/>
    <cellStyle name="_3.육교구조계산서_인화-논현B수량수정_인화-논현B수량수정_여수신기수량(후문1)_영사교외5개교_23호선" xfId="3356"/>
    <cellStyle name="_3.육교구조계산서_인화-논현B수량수정_인화-논현B수량수정_영사교외5개교" xfId="3357"/>
    <cellStyle name="_3.육교구조계산서_인화-논현B수량수정_인화-논현B수량수정_영사교외5개교_23호선" xfId="3358"/>
    <cellStyle name="_3사 견적" xfId="3449"/>
    <cellStyle name="_3차설계변경전체(강)" xfId="533"/>
    <cellStyle name="_5.CCTV,방송" xfId="532"/>
    <cellStyle name="_90205명성엔지니어링기흥죽전신봉1.6ㄴ" xfId="531"/>
    <cellStyle name="_'99상반기경영개선활동결과(게시용)" xfId="3450"/>
    <cellStyle name="_Book1" xfId="353"/>
    <cellStyle name="_CNT견적" xfId="352"/>
    <cellStyle name="_ES적용산출" xfId="351"/>
    <cellStyle name="_FRP사면일위대가(03년하-건설품셈)-설계자료" xfId="350"/>
    <cellStyle name="_FRP사면일위대가(04년상-건설품셈)" xfId="349"/>
    <cellStyle name="_FRP사면일위대가(05년상)" xfId="348"/>
    <cellStyle name="_FRP사면일위대가(06년1월)" xfId="347"/>
    <cellStyle name="_Sheet1" xfId="346"/>
    <cellStyle name="_가로수 결주목 보식공사" xfId="530"/>
    <cellStyle name="_가압장_설치공사(주곡리가압장)" xfId="529"/>
    <cellStyle name="_가압장판넬" xfId="528"/>
    <cellStyle name="_가압장판넬 (2)" xfId="527"/>
    <cellStyle name="_강관다단 일위대가(2007년상,한국철도시설공단)-시멘트별도" xfId="526"/>
    <cellStyle name="_강릉국도(변경,안전관리비포함)" xfId="3359"/>
    <cellStyle name="_건축전기공사(통합0731)" xfId="3451"/>
    <cellStyle name="_검단자이견적서(심정)" xfId="525"/>
    <cellStyle name="_견적" xfId="3452"/>
    <cellStyle name="_견적서" xfId="3453"/>
    <cellStyle name="_견적서양식" xfId="524"/>
    <cellStyle name="_견적서양식(전체)" xfId="523"/>
    <cellStyle name="_경동원 급수시설 개선공사 0319수정" xfId="522"/>
    <cellStyle name="_경영개선활동상반기실적(990708)" xfId="3454"/>
    <cellStyle name="_경영개선활동상반기실적(990708)_1" xfId="3455"/>
    <cellStyle name="_경영개선활동상반기실적(990708)_2" xfId="3456"/>
    <cellStyle name="_경영개선활성화방안(990802)" xfId="3457"/>
    <cellStyle name="_경영개선활성화방안(990802)_1" xfId="3458"/>
    <cellStyle name="_경주산내하수종말처리장계장공사1(2001-11-09)" xfId="3459"/>
    <cellStyle name="_경주산내하수종말처리장계장공사1(2001-11-09)_xx구청_자동제어_내역서" xfId="3463"/>
    <cellStyle name="_경주산내하수종말처리장계장공사1(2001-11-09)_공사품적용_야탑가압장_내역서" xfId="3460"/>
    <cellStyle name="_경주산내하수종말처리장계장공사1(2001-11-09)_ㅁㅁ성남수도_여과지내역서" xfId="3461"/>
    <cellStyle name="_경주산내하수종말처리장계장공사1(2001-11-09)_최종_야탑가압장_내역서" xfId="3462"/>
    <cellStyle name="_계약내역서(기계설비)" xfId="521"/>
    <cellStyle name="_계측기설계서(2006.02.24)" xfId="3464"/>
    <cellStyle name="_계측기설계서(2006.03.07)" xfId="3465"/>
    <cellStyle name="_계측기설계서(2006.03.08)" xfId="3466"/>
    <cellStyle name="_계측기설계서(2006.03.08)_1" xfId="3467"/>
    <cellStyle name="_계측기설계서(2006.03.08)_계측기설계서(2006.03.11)-4" xfId="3468"/>
    <cellStyle name="_계측기설계서(2006.03.08)_설계서(2006년04월21일)" xfId="3469"/>
    <cellStyle name="_곡선초등길 도로정비공사내역서(3)" xfId="520"/>
    <cellStyle name="_공사원가계산 제비율 적용기준(예)(1)" xfId="3470"/>
    <cellStyle name="_공원음수대정비공사" xfId="519"/>
    <cellStyle name="_공중화장실 청소 용역" xfId="518"/>
    <cellStyle name="_구봉지구(4차관련 전체분 변경)" xfId="517"/>
    <cellStyle name="_구성지구가압장및배수지내역서_0216" xfId="516"/>
    <cellStyle name="_구운공원설계변경" xfId="515"/>
    <cellStyle name="_구조물공1" xfId="514"/>
    <cellStyle name="_구조물공1_Rock Anchor(상부)" xfId="513"/>
    <cellStyle name="_국립부산국악원영상감시시스템구매설치" xfId="512"/>
    <cellStyle name="_근로자 복지관(전기)-830납품" xfId="511"/>
    <cellStyle name="_금곡동 칠보둘레길 가로수 식재" xfId="510"/>
    <cellStyle name="_급수시설_설계서" xfId="5427"/>
    <cellStyle name="_기흥가압장1호기그랜드패킹교체설계(이창근주사님)(2008(1)(1).12)수정(김석봉과장)08년12월10일(1)" xfId="509"/>
    <cellStyle name="_기흥배수지 제수변교체공사" xfId="508"/>
    <cellStyle name="_김천동부초교사증축(4)" xfId="507"/>
    <cellStyle name="_내역서" xfId="506"/>
    <cellStyle name="_내역서(900A유량계)" xfId="3471"/>
    <cellStyle name="_내역서갑지" xfId="3472"/>
    <cellStyle name="_내역서갑지(전기)" xfId="3473"/>
    <cellStyle name="_내역서-부천시가압펌프반kjh-1" xfId="505"/>
    <cellStyle name="_노임단가" xfId="504"/>
    <cellStyle name="_단가대비(8월)" xfId="503"/>
    <cellStyle name="_달서중고(10.12)" xfId="502"/>
    <cellStyle name="_담쟁이식재공사폐기물" xfId="501"/>
    <cellStyle name="_당초설계서(고등동 291-17)" xfId="500"/>
    <cellStyle name="_대관업무비" xfId="499"/>
    <cellStyle name="_대전첨단과학관 출입통제 내역서(051216)" xfId="498"/>
    <cellStyle name="_대지가압펌프장 설치공사" xfId="497"/>
    <cellStyle name="_동아" xfId="3474"/>
    <cellStyle name="_동아펌프 타견적" xfId="496"/>
    <cellStyle name="_문경정수장설계서(2006.03.08)제출용" xfId="3475"/>
    <cellStyle name="_민원관련 2단계 수도부지 정비공사" xfId="3476"/>
    <cellStyle name="_민원관련 2단계 수도부지 정비공사_수산정수장_염소용해수수정-100107" xfId="3477"/>
    <cellStyle name="_민원관련 2단계 수도부지 정비공사_수정테크" xfId="3478"/>
    <cellStyle name="_민원관련 2단계 수도부지 정비공사_완도가압장 재염설비" xfId="3479"/>
    <cellStyle name="_민원관련 2단계 수도부지 정비공사_총합계" xfId="3480"/>
    <cellStyle name="_방사상집수정개발공사설계" xfId="495"/>
    <cellStyle name="_배수공1" xfId="494"/>
    <cellStyle name="_배수공1_3차설계변경전체(강)" xfId="493"/>
    <cellStyle name="_배수공1_5차설계변경-공기연장-" xfId="492"/>
    <cellStyle name="_배수공1_ES적용산출" xfId="490"/>
    <cellStyle name="_배수공1_구봉지구(4차관련 전체분 변경)" xfId="491"/>
    <cellStyle name="_배수공2" xfId="489"/>
    <cellStyle name="_배수공2_Rock Anchor(상부)" xfId="488"/>
    <cellStyle name="_배수공집계" xfId="487"/>
    <cellStyle name="_배수공집계_3차설계변경전체(강)" xfId="486"/>
    <cellStyle name="_배수공집계_5차설계변경-공기연장-" xfId="485"/>
    <cellStyle name="_배수공집계_ES적용산출" xfId="478"/>
    <cellStyle name="_배수공집계_구봉지구(4차관련 전체분 변경)" xfId="484"/>
    <cellStyle name="_배수공집계_배수공1" xfId="483"/>
    <cellStyle name="_배수공집계_배수공1_3차설계변경전체(강)" xfId="482"/>
    <cellStyle name="_배수공집계_배수공1_5차설계변경-공기연장-" xfId="481"/>
    <cellStyle name="_배수공집계_배수공1_ES적용산출" xfId="479"/>
    <cellStyle name="_배수공집계_배수공1_구봉지구(4차관련 전체분 변경)" xfId="480"/>
    <cellStyle name="_백원지역상수도시설공사실시설계CCTV시스템구매설치내역서" xfId="477"/>
    <cellStyle name="_별첨(계획서및실적서양식)" xfId="3481"/>
    <cellStyle name="_별첨(계획서및실적서양식)_1" xfId="3482"/>
    <cellStyle name="_병곡염소추가분 설계서" xfId="3483"/>
    <cellStyle name="_비상급수시설유지보수설계(2007) 0209" xfId="476"/>
    <cellStyle name="_비상급수시설유지보수설계(2008-낙찰율적용)" xfId="5429"/>
    <cellStyle name="_사본 - 전기(2)" xfId="475"/>
    <cellStyle name="_산동 농협동로지소 청사 신축공사-1" xfId="474"/>
    <cellStyle name="_산동 농협동로지소 청사 신축공사-1_1" xfId="473"/>
    <cellStyle name="_상.하광교 가압펌프장-설계변경" xfId="472"/>
    <cellStyle name="_새천년가압장 후렉시블죠인트 설치및 펌프보수공사-계약94%" xfId="471"/>
    <cellStyle name="_생명의나무 자투땅조경" xfId="470"/>
    <cellStyle name="_서현동주차장신축계획안CCTV설비내역서" xfId="469"/>
    <cellStyle name="_설계내역서(2005.03.28)-성남에서(최종)" xfId="3484"/>
    <cellStyle name="_설계서" xfId="3485"/>
    <cellStyle name="_설계서(11월19일 수정분)" xfId="3486"/>
    <cellStyle name="_설계서(2006년04월21일)" xfId="3487"/>
    <cellStyle name="_설계서-최종제출" xfId="3488"/>
    <cellStyle name="_소방" xfId="468"/>
    <cellStyle name="_소방내역서(동사무소)최종본" xfId="467"/>
    <cellStyle name="_수 량 연화.내감" xfId="466"/>
    <cellStyle name="_수 량 연화.내감_3차설계변경전체(강)" xfId="465"/>
    <cellStyle name="_수 량 연화.내감_5차설계변경-공기연장-" xfId="464"/>
    <cellStyle name="_수 량 연화.내감_ES적용산출" xfId="457"/>
    <cellStyle name="_수 량 연화.내감_구봉지구(4차관련 전체분 변경)" xfId="463"/>
    <cellStyle name="_수 량 연화.내감_배수공1" xfId="462"/>
    <cellStyle name="_수 량 연화.내감_배수공1_3차설계변경전체(강)" xfId="461"/>
    <cellStyle name="_수 량 연화.내감_배수공1_5차설계변경-공기연장-" xfId="460"/>
    <cellStyle name="_수 량 연화.내감_배수공1_ES적용산출" xfId="458"/>
    <cellStyle name="_수 량 연화.내감_배수공1_구봉지구(4차관련 전체분 변경)" xfId="459"/>
    <cellStyle name="_수량산출 구눌하수도" xfId="456"/>
    <cellStyle name="_수량산출 구눌하수도_3차설계변경전체(강)" xfId="455"/>
    <cellStyle name="_수량산출 구눌하수도_5차설계변경-공기연장-" xfId="454"/>
    <cellStyle name="_수량산출 구눌하수도_ES적용산출" xfId="447"/>
    <cellStyle name="_수량산출 구눌하수도_구봉지구(4차관련 전체분 변경)" xfId="453"/>
    <cellStyle name="_수량산출 구눌하수도_배수공1" xfId="452"/>
    <cellStyle name="_수량산출 구눌하수도_배수공1_3차설계변경전체(강)" xfId="451"/>
    <cellStyle name="_수량산출 구눌하수도_배수공1_5차설계변경-공기연장-" xfId="450"/>
    <cellStyle name="_수량산출 구눌하수도_배수공1_ES적용산출" xfId="448"/>
    <cellStyle name="_수량산출 구눌하수도_배수공1_구봉지구(4차관련 전체분 변경)" xfId="449"/>
    <cellStyle name="_수원천경관조성공사 변경" xfId="446"/>
    <cellStyle name="_수진2동공영주차장신축공사내역서-금성REV2" xfId="445"/>
    <cellStyle name="_시멘트밀크 그라우팅(D800mm)-06년하" xfId="444"/>
    <cellStyle name="_시설물보수공사 (3)" xfId="443"/>
    <cellStyle name="_신규단가(SIG)" xfId="442"/>
    <cellStyle name="_안계실시계측제어내역서" xfId="441"/>
    <cellStyle name="_양식" xfId="3489"/>
    <cellStyle name="_양식_1" xfId="3490"/>
    <cellStyle name="_양식_2" xfId="3491"/>
    <cellStyle name="_오목천삼거리 해피수원" xfId="440"/>
    <cellStyle name="_옥포초등학교소방내역서" xfId="439"/>
    <cellStyle name="_온산설계서(11월22일수정분)" xfId="3492"/>
    <cellStyle name="_완도가압장 재염설비" xfId="3493"/>
    <cellStyle name="_외동하수(계측제어)예산서-R" xfId="438"/>
    <cellStyle name="_용인 신봉지구 가압펌프장 설치공사" xfId="437"/>
    <cellStyle name="_용인죽전지구영상감시견적_050727" xfId="436"/>
    <cellStyle name="_우리랜드무선영상전송시스템구매설치(최종9-19)" xfId="435"/>
    <cellStyle name="_울진고등학교B동교사증축 내역서" xfId="434"/>
    <cellStyle name="_원불교서울교당및용산수양관신축공사견적서" xfId="433"/>
    <cellStyle name="_원삼3취수정보수공사(설계내역)-이창근-김석봉96%" xfId="432"/>
    <cellStyle name="_유기전기1(동영ENG내역)" xfId="431"/>
    <cellStyle name="_유수율시스템" xfId="430"/>
    <cellStyle name="_유첨3(서식)" xfId="3494"/>
    <cellStyle name="_유첨3(서식)_1" xfId="3495"/>
    <cellStyle name="_육군대학" xfId="429"/>
    <cellStyle name="_인계동 1132번지선 구경확대공사-계약" xfId="428"/>
    <cellStyle name="_인원계획표 " xfId="3496"/>
    <cellStyle name="_인원계획표 _xx구청_자동제어_내역서" xfId="3500"/>
    <cellStyle name="_인원계획표 _공사품적용_야탑가압장_내역서" xfId="3497"/>
    <cellStyle name="_인원계획표 _ㅁㅁ성남수도_여과지내역서" xfId="3498"/>
    <cellStyle name="_인원계획표 _최종_야탑가압장_내역서" xfId="3499"/>
    <cellStyle name="_입찰표지 " xfId="3501"/>
    <cellStyle name="_입찰표지 _xx구청_자동제어_내역서" xfId="3505"/>
    <cellStyle name="_입찰표지 _공사품적용_야탑가압장_내역서" xfId="3502"/>
    <cellStyle name="_입찰표지 _ㅁㅁ성남수도_여과지내역서" xfId="3503"/>
    <cellStyle name="_입찰표지 _최종_야탑가압장_내역서" xfId="3504"/>
    <cellStyle name="_재직증명서(용인원삼)" xfId="427"/>
    <cellStyle name="_적격(화산) " xfId="3506"/>
    <cellStyle name="_적격(화산) _xx구청_자동제어_내역서" xfId="3510"/>
    <cellStyle name="_적격(화산) _공사품적용_야탑가압장_내역서" xfId="3507"/>
    <cellStyle name="_적격(화산) _ㅁㅁ성남수도_여과지내역서" xfId="3508"/>
    <cellStyle name="_적격(화산) _최종_야탑가압장_내역서" xfId="3509"/>
    <cellStyle name="_전기내역(1020)" xfId="3511"/>
    <cellStyle name="_전기내역서(수정1229)1" xfId="3512"/>
    <cellStyle name="_전기산출서" xfId="426"/>
    <cellStyle name="_전기산출서(0127)" xfId="425"/>
    <cellStyle name="_전기산출서18학급(0221)" xfId="424"/>
    <cellStyle name="_전원 파고라 교체공사2" xfId="423"/>
    <cellStyle name="_전체분자재집계표" xfId="422"/>
    <cellStyle name="_전체분자재집계표_3차설계변경전체(강)" xfId="421"/>
    <cellStyle name="_전체분자재집계표_5차설계변경-공기연장-" xfId="420"/>
    <cellStyle name="_전체분자재집계표_ES적용산출" xfId="413"/>
    <cellStyle name="_전체분자재집계표_구봉지구(4차관련 전체분 변경)" xfId="419"/>
    <cellStyle name="_전체분자재집계표_배수공1" xfId="418"/>
    <cellStyle name="_전체분자재집계표_배수공1_3차설계변경전체(강)" xfId="417"/>
    <cellStyle name="_전체분자재집계표_배수공1_5차설계변경-공기연장-" xfId="416"/>
    <cellStyle name="_전체분자재집계표_배수공1_ES적용산출" xfId="414"/>
    <cellStyle name="_전체분자재집계표_배수공1_구봉지구(4차관련 전체분 변경)" xfId="415"/>
    <cellStyle name="_제5067부대내역서1212" xfId="412"/>
    <cellStyle name="_조달청 원가계산(이천참고자료)" xfId="3513"/>
    <cellStyle name="_조원동 351-3번지선 미급수지역 배수관부설공사" xfId="411"/>
    <cellStyle name="_주북교-한터초교(자라다)견적-20041207" xfId="410"/>
    <cellStyle name="_주요도로변 꽃동산 조성공사" xfId="409"/>
    <cellStyle name="_주유소 내역최종12.11" xfId="408"/>
    <cellStyle name="_죽전2차" xfId="407"/>
    <cellStyle name="_죽전견적서" xfId="406"/>
    <cellStyle name="_지곡동가압장보수공사-95%계약" xfId="405"/>
    <cellStyle name="_지정과제1분기실적(확정990408)" xfId="3514"/>
    <cellStyle name="_지정과제1분기실적(확정990408)_1" xfId="3515"/>
    <cellStyle name="_지정과제2차심의list" xfId="3526"/>
    <cellStyle name="_지정과제2차심의list_1" xfId="3527"/>
    <cellStyle name="_지정과제2차심의list_2" xfId="3528"/>
    <cellStyle name="_지정과제2차심의결과" xfId="3516"/>
    <cellStyle name="_지정과제2차심의결과(금액조정후최종)" xfId="3517"/>
    <cellStyle name="_지정과제2차심의결과(금액조정후최종)_1" xfId="3518"/>
    <cellStyle name="_지정과제2차심의결과(금액조정후최종)_1_경영개선실적보고(전주공장)" xfId="3519"/>
    <cellStyle name="_지정과제2차심의결과(금액조정후최종)_1_별첨1_2" xfId="3520"/>
    <cellStyle name="_지정과제2차심의결과(금액조정후최종)_1_제안과제집계표(공장전체)" xfId="3521"/>
    <cellStyle name="_지정과제2차심의결과(금액조정후최종)_경영개선실적보고(전주공장)" xfId="3522"/>
    <cellStyle name="_지정과제2차심의결과(금액조정후최종)_별첨1_2" xfId="3523"/>
    <cellStyle name="_지정과제2차심의결과(금액조정후최종)_제안과제집계표(공장전체)" xfId="3524"/>
    <cellStyle name="_지정과제2차심의결과_1" xfId="3525"/>
    <cellStyle name="_집중관리(981231)" xfId="3529"/>
    <cellStyle name="_집중관리(981231)_1" xfId="3530"/>
    <cellStyle name="_집중관리(지정과제및 양식)" xfId="3531"/>
    <cellStyle name="_집중관리(지정과제및 양식)_1" xfId="3532"/>
    <cellStyle name="_착공신고서기타" xfId="404"/>
    <cellStyle name="_청덕리가압펌프보수공사-95%" xfId="403"/>
    <cellStyle name="_청주계약내역서" xfId="402"/>
    <cellStyle name="_총괄" xfId="3533"/>
    <cellStyle name="_총합계" xfId="3534"/>
    <cellStyle name="_최종안계하수처리장계측제어내역서0801" xfId="401"/>
    <cellStyle name="_측  구" xfId="400"/>
    <cellStyle name="_측  구_3차설계변경전체(강)" xfId="399"/>
    <cellStyle name="_측  구_5차설계변경-공기연장-" xfId="398"/>
    <cellStyle name="_측  구_ES적용산출" xfId="391"/>
    <cellStyle name="_측  구_구봉지구(4차관련 전체분 변경)" xfId="397"/>
    <cellStyle name="_측  구_배수공1" xfId="396"/>
    <cellStyle name="_측  구_배수공1_3차설계변경전체(강)" xfId="395"/>
    <cellStyle name="_측  구_배수공1_5차설계변경-공기연장-" xfId="394"/>
    <cellStyle name="_측  구_배수공1_ES적용산출" xfId="392"/>
    <cellStyle name="_측  구_배수공1_구봉지구(4차관련 전체분 변경)" xfId="393"/>
    <cellStyle name="_측구공" xfId="390"/>
    <cellStyle name="_측구공_3차설계변경전체(강)" xfId="389"/>
    <cellStyle name="_측구공_5차설계변경-공기연장-" xfId="388"/>
    <cellStyle name="_측구공_ES적용산출" xfId="381"/>
    <cellStyle name="_측구공_구봉지구(4차관련 전체분 변경)" xfId="387"/>
    <cellStyle name="_측구공_배수공1" xfId="386"/>
    <cellStyle name="_측구공_배수공1_3차설계변경전체(강)" xfId="385"/>
    <cellStyle name="_측구공_배수공1_5차설계변경-공기연장-" xfId="384"/>
    <cellStyle name="_측구공_배수공1_ES적용산출" xfId="382"/>
    <cellStyle name="_측구공_배수공1_구봉지구(4차관련 전체분 변경)" xfId="383"/>
    <cellStyle name="_토공" xfId="380"/>
    <cellStyle name="_토공_3차설계변경전체(강)" xfId="379"/>
    <cellStyle name="_토공_5차설계변경-공기연장-" xfId="378"/>
    <cellStyle name="_토공_ES적용산출" xfId="371"/>
    <cellStyle name="_토공_구봉지구(4차관련 전체분 변경)" xfId="377"/>
    <cellStyle name="_토공_배수공1" xfId="376"/>
    <cellStyle name="_토공_배수공1_3차설계변경전체(강)" xfId="375"/>
    <cellStyle name="_토공_배수공1_5차설계변경-공기연장-" xfId="374"/>
    <cellStyle name="_토공_배수공1_ES적용산출" xfId="372"/>
    <cellStyle name="_토공_배수공1_구봉지구(4차관련 전체분 변경)" xfId="373"/>
    <cellStyle name="_통신공사원가, 단가대비" xfId="370"/>
    <cellStyle name="_통신줄것" xfId="369"/>
    <cellStyle name="_표지(전기+통신+소방)" xfId="368"/>
    <cellStyle name="_하도사항2000" xfId="3535"/>
    <cellStyle name="_한힘견적" xfId="3536"/>
    <cellStyle name="_한힘테크놀러지" xfId="3537"/>
    <cellStyle name="_현장대리인계(용인원삼)(" xfId="367"/>
    <cellStyle name="_화동초-전기" xfId="366"/>
    <cellStyle name="_화장실내역" xfId="365"/>
    <cellStyle name="_횡배수관" xfId="364"/>
    <cellStyle name="_횡배수관_3차설계변경전체(강)" xfId="363"/>
    <cellStyle name="_횡배수관_5차설계변경-공기연장-" xfId="362"/>
    <cellStyle name="_횡배수관_ES적용산출" xfId="355"/>
    <cellStyle name="_횡배수관_구봉지구(4차관련 전체분 변경)" xfId="361"/>
    <cellStyle name="_횡배수관_배수공1" xfId="360"/>
    <cellStyle name="_횡배수관_배수공1_3차설계변경전체(강)" xfId="359"/>
    <cellStyle name="_횡배수관_배수공1_5차설계변경-공기연장-" xfId="358"/>
    <cellStyle name="_횡배수관_배수공1_ES적용산출" xfId="356"/>
    <cellStyle name="_횡배수관_배수공1_구봉지구(4차관련 전체분 변경)" xfId="357"/>
    <cellStyle name="_흡수식냉온수기 및 급수펌프 보수공사-90%계약" xfId="354"/>
    <cellStyle name="’E‰Y [0.00]_laroux" xfId="345"/>
    <cellStyle name="’E‰Y_laroux" xfId="344"/>
    <cellStyle name="¤@?e_TEST-1 " xfId="341"/>
    <cellStyle name="+,-,0" xfId="5438"/>
    <cellStyle name="△ []" xfId="5439"/>
    <cellStyle name="△ [0]" xfId="5440"/>
    <cellStyle name="△백분율" xfId="343"/>
    <cellStyle name="△콤마" xfId="342"/>
    <cellStyle name="_x0007_ _x000d__x000d_­­_x0007_ ­" xfId="574"/>
    <cellStyle name="0" xfId="5441"/>
    <cellStyle name="0%" xfId="340"/>
    <cellStyle name="0.0" xfId="339"/>
    <cellStyle name="0.0%" xfId="338"/>
    <cellStyle name="0.00" xfId="337"/>
    <cellStyle name="0.00%" xfId="336"/>
    <cellStyle name="0.000%" xfId="335"/>
    <cellStyle name="0.0000%" xfId="334"/>
    <cellStyle name="00" xfId="3544"/>
    <cellStyle name="00 2" xfId="5442"/>
    <cellStyle name="00 3" xfId="5436"/>
    <cellStyle name="00 4" xfId="5428"/>
    <cellStyle name="00 5" xfId="5437"/>
    <cellStyle name="000" xfId="3545"/>
    <cellStyle name="1" xfId="333"/>
    <cellStyle name="1 2" xfId="3546"/>
    <cellStyle name="1 3" xfId="4969"/>
    <cellStyle name="1 4" xfId="4971"/>
    <cellStyle name="1 5" xfId="4970"/>
    <cellStyle name="1 6" xfId="5151"/>
    <cellStyle name="1 VAR" xfId="332"/>
    <cellStyle name="1_total" xfId="3547"/>
    <cellStyle name="1_total_10.24종합" xfId="3548"/>
    <cellStyle name="1_total_10.24종합_단위수량" xfId="3549"/>
    <cellStyle name="1_total_10.24종합_단위수량1" xfId="3550"/>
    <cellStyle name="1_total_10.24종합_단위수량산출" xfId="3551"/>
    <cellStyle name="1_total_10.24종합_도곡단위수량" xfId="3552"/>
    <cellStyle name="1_total_10.24종합_수량산출서-11.25" xfId="3553"/>
    <cellStyle name="1_total_10.24종합_수량산출서-11.25_단위수량" xfId="3554"/>
    <cellStyle name="1_total_10.24종합_수량산출서-11.25_단위수량1" xfId="3555"/>
    <cellStyle name="1_total_10.24종합_수량산출서-11.25_단위수량산출" xfId="3556"/>
    <cellStyle name="1_total_10.24종합_수량산출서-11.25_도곡단위수량" xfId="3557"/>
    <cellStyle name="1_total_10.24종합_수량산출서-11.25_철거단위수량" xfId="3558"/>
    <cellStyle name="1_total_10.24종합_수량산출서-11.25_한수단위수량" xfId="3559"/>
    <cellStyle name="1_total_10.24종합_수량산출서-1201" xfId="3560"/>
    <cellStyle name="1_total_10.24종합_수량산출서-1201_단위수량" xfId="3561"/>
    <cellStyle name="1_total_10.24종합_수량산출서-1201_단위수량1" xfId="3562"/>
    <cellStyle name="1_total_10.24종합_수량산출서-1201_단위수량산출" xfId="3563"/>
    <cellStyle name="1_total_10.24종합_수량산출서-1201_도곡단위수량" xfId="3564"/>
    <cellStyle name="1_total_10.24종합_수량산출서-1201_철거단위수량" xfId="3565"/>
    <cellStyle name="1_total_10.24종합_수량산출서-1201_한수단위수량" xfId="3566"/>
    <cellStyle name="1_total_10.24종합_시설물단위수량" xfId="3567"/>
    <cellStyle name="1_total_10.24종합_시설물단위수량1" xfId="3568"/>
    <cellStyle name="1_total_10.24종합_시설물단위수량1_시설물단위수량" xfId="3569"/>
    <cellStyle name="1_total_10.24종합_오창수량산출서" xfId="3570"/>
    <cellStyle name="1_total_10.24종합_오창수량산출서_단위수량" xfId="3571"/>
    <cellStyle name="1_total_10.24종합_오창수량산출서_단위수량1" xfId="3572"/>
    <cellStyle name="1_total_10.24종합_오창수량산출서_단위수량산출" xfId="3573"/>
    <cellStyle name="1_total_10.24종합_오창수량산출서_도곡단위수량" xfId="3574"/>
    <cellStyle name="1_total_10.24종합_오창수량산출서_수량산출서-11.25" xfId="3575"/>
    <cellStyle name="1_total_10.24종합_오창수량산출서_수량산출서-11.25_단위수량" xfId="3576"/>
    <cellStyle name="1_total_10.24종합_오창수량산출서_수량산출서-11.25_단위수량1" xfId="3577"/>
    <cellStyle name="1_total_10.24종합_오창수량산출서_수량산출서-11.25_단위수량산출" xfId="3578"/>
    <cellStyle name="1_total_10.24종합_오창수량산출서_수량산출서-11.25_도곡단위수량" xfId="3579"/>
    <cellStyle name="1_total_10.24종합_오창수량산출서_수량산출서-11.25_철거단위수량" xfId="3580"/>
    <cellStyle name="1_total_10.24종합_오창수량산출서_수량산출서-11.25_한수단위수량" xfId="3581"/>
    <cellStyle name="1_total_10.24종합_오창수량산출서_수량산출서-1201" xfId="3582"/>
    <cellStyle name="1_total_10.24종합_오창수량산출서_수량산출서-1201_단위수량" xfId="3583"/>
    <cellStyle name="1_total_10.24종합_오창수량산출서_수량산출서-1201_단위수량1" xfId="3584"/>
    <cellStyle name="1_total_10.24종합_오창수량산출서_수량산출서-1201_단위수량산출" xfId="3585"/>
    <cellStyle name="1_total_10.24종합_오창수량산출서_수량산출서-1201_도곡단위수량" xfId="3586"/>
    <cellStyle name="1_total_10.24종합_오창수량산출서_수량산출서-1201_철거단위수량" xfId="3587"/>
    <cellStyle name="1_total_10.24종합_오창수량산출서_수량산출서-1201_한수단위수량" xfId="3588"/>
    <cellStyle name="1_total_10.24종합_오창수량산출서_시설물단위수량" xfId="3589"/>
    <cellStyle name="1_total_10.24종합_오창수량산출서_시설물단위수량1" xfId="3590"/>
    <cellStyle name="1_total_10.24종합_오창수량산출서_시설물단위수량1_시설물단위수량" xfId="3591"/>
    <cellStyle name="1_total_10.24종합_오창수량산출서_철거단위수량" xfId="3592"/>
    <cellStyle name="1_total_10.24종합_오창수량산출서_한수단위수량" xfId="3593"/>
    <cellStyle name="1_total_10.24종합_철거단위수량" xfId="3594"/>
    <cellStyle name="1_total_10.24종합_한수단위수량" xfId="3595"/>
    <cellStyle name="1_total_NEW단위수량" xfId="4144"/>
    <cellStyle name="1_total_NEW단위수량-영동" xfId="4145"/>
    <cellStyle name="1_total_NEW단위수량-전남" xfId="4146"/>
    <cellStyle name="1_total_NEW단위수량-주산" xfId="4147"/>
    <cellStyle name="1_total_NEW단위수량-진안" xfId="4148"/>
    <cellStyle name="1_total_NEW단위수량-행당" xfId="4149"/>
    <cellStyle name="1_total_관로시설물" xfId="3596"/>
    <cellStyle name="1_total_관로시설물_단위수량" xfId="3597"/>
    <cellStyle name="1_total_관로시설물_단위수량1" xfId="3598"/>
    <cellStyle name="1_total_관로시설물_단위수량산출" xfId="3599"/>
    <cellStyle name="1_total_관로시설물_도곡단위수량" xfId="3600"/>
    <cellStyle name="1_total_관로시설물_수량산출서-11.25" xfId="3601"/>
    <cellStyle name="1_total_관로시설물_수량산출서-11.25_단위수량" xfId="3602"/>
    <cellStyle name="1_total_관로시설물_수량산출서-11.25_단위수량1" xfId="3603"/>
    <cellStyle name="1_total_관로시설물_수량산출서-11.25_단위수량산출" xfId="3604"/>
    <cellStyle name="1_total_관로시설물_수량산출서-11.25_도곡단위수량" xfId="3605"/>
    <cellStyle name="1_total_관로시설물_수량산출서-11.25_철거단위수량" xfId="3606"/>
    <cellStyle name="1_total_관로시설물_수량산출서-11.25_한수단위수량" xfId="3607"/>
    <cellStyle name="1_total_관로시설물_수량산출서-1201" xfId="3608"/>
    <cellStyle name="1_total_관로시설물_수량산출서-1201_단위수량" xfId="3609"/>
    <cellStyle name="1_total_관로시설물_수량산출서-1201_단위수량1" xfId="3610"/>
    <cellStyle name="1_total_관로시설물_수량산출서-1201_단위수량산출" xfId="3611"/>
    <cellStyle name="1_total_관로시설물_수량산출서-1201_도곡단위수량" xfId="3612"/>
    <cellStyle name="1_total_관로시설물_수량산출서-1201_철거단위수량" xfId="3613"/>
    <cellStyle name="1_total_관로시설물_수량산출서-1201_한수단위수량" xfId="3614"/>
    <cellStyle name="1_total_관로시설물_시설물단위수량" xfId="3615"/>
    <cellStyle name="1_total_관로시설물_시설물단위수량1" xfId="3616"/>
    <cellStyle name="1_total_관로시설물_시설물단위수량1_시설물단위수량" xfId="3617"/>
    <cellStyle name="1_total_관로시설물_오창수량산출서" xfId="3618"/>
    <cellStyle name="1_total_관로시설물_오창수량산출서_단위수량" xfId="3619"/>
    <cellStyle name="1_total_관로시설물_오창수량산출서_단위수량1" xfId="3620"/>
    <cellStyle name="1_total_관로시설물_오창수량산출서_단위수량산출" xfId="3621"/>
    <cellStyle name="1_total_관로시설물_오창수량산출서_도곡단위수량" xfId="3622"/>
    <cellStyle name="1_total_관로시설물_오창수량산출서_수량산출서-11.25" xfId="3623"/>
    <cellStyle name="1_total_관로시설물_오창수량산출서_수량산출서-11.25_단위수량" xfId="3624"/>
    <cellStyle name="1_total_관로시설물_오창수량산출서_수량산출서-11.25_단위수량1" xfId="3625"/>
    <cellStyle name="1_total_관로시설물_오창수량산출서_수량산출서-11.25_단위수량산출" xfId="3626"/>
    <cellStyle name="1_total_관로시설물_오창수량산출서_수량산출서-11.25_도곡단위수량" xfId="3627"/>
    <cellStyle name="1_total_관로시설물_오창수량산출서_수량산출서-11.25_철거단위수량" xfId="3628"/>
    <cellStyle name="1_total_관로시설물_오창수량산출서_수량산출서-11.25_한수단위수량" xfId="3629"/>
    <cellStyle name="1_total_관로시설물_오창수량산출서_수량산출서-1201" xfId="3630"/>
    <cellStyle name="1_total_관로시설물_오창수량산출서_수량산출서-1201_단위수량" xfId="3631"/>
    <cellStyle name="1_total_관로시설물_오창수량산출서_수량산출서-1201_단위수량1" xfId="3632"/>
    <cellStyle name="1_total_관로시설물_오창수량산출서_수량산출서-1201_단위수량산출" xfId="3633"/>
    <cellStyle name="1_total_관로시설물_오창수량산출서_수량산출서-1201_도곡단위수량" xfId="3634"/>
    <cellStyle name="1_total_관로시설물_오창수량산출서_수량산출서-1201_철거단위수량" xfId="3635"/>
    <cellStyle name="1_total_관로시설물_오창수량산출서_수량산출서-1201_한수단위수량" xfId="3636"/>
    <cellStyle name="1_total_관로시설물_오창수량산출서_시설물단위수량" xfId="3637"/>
    <cellStyle name="1_total_관로시설물_오창수량산출서_시설물단위수량1" xfId="3638"/>
    <cellStyle name="1_total_관로시설물_오창수량산출서_시설물단위수량1_시설물단위수량" xfId="3639"/>
    <cellStyle name="1_total_관로시설물_오창수량산출서_철거단위수량" xfId="3640"/>
    <cellStyle name="1_total_관로시설물_오창수량산출서_한수단위수량" xfId="3641"/>
    <cellStyle name="1_total_관로시설물_철거단위수량" xfId="3642"/>
    <cellStyle name="1_total_관로시설물_한수단위수량" xfId="3643"/>
    <cellStyle name="1_total_구조물,조형물,수목보호" xfId="3644"/>
    <cellStyle name="1_total_구조물,조형물,수목보호_단위수량" xfId="3645"/>
    <cellStyle name="1_total_구조물,조형물,수목보호_단위수량1" xfId="3646"/>
    <cellStyle name="1_total_구조물,조형물,수목보호_단위수량산출" xfId="3647"/>
    <cellStyle name="1_total_구조물,조형물,수목보호_도곡단위수량" xfId="3648"/>
    <cellStyle name="1_total_구조물,조형물,수목보호_수량산출서-11.25" xfId="3649"/>
    <cellStyle name="1_total_구조물,조형물,수목보호_수량산출서-11.25_단위수량" xfId="3650"/>
    <cellStyle name="1_total_구조물,조형물,수목보호_수량산출서-11.25_단위수량1" xfId="3651"/>
    <cellStyle name="1_total_구조물,조형물,수목보호_수량산출서-11.25_단위수량산출" xfId="3652"/>
    <cellStyle name="1_total_구조물,조형물,수목보호_수량산출서-11.25_도곡단위수량" xfId="3653"/>
    <cellStyle name="1_total_구조물,조형물,수목보호_수량산출서-11.25_철거단위수량" xfId="3654"/>
    <cellStyle name="1_total_구조물,조형물,수목보호_수량산출서-11.25_한수단위수량" xfId="3655"/>
    <cellStyle name="1_total_구조물,조형물,수목보호_수량산출서-1201" xfId="3656"/>
    <cellStyle name="1_total_구조물,조형물,수목보호_수량산출서-1201_단위수량" xfId="3657"/>
    <cellStyle name="1_total_구조물,조형물,수목보호_수량산출서-1201_단위수량1" xfId="3658"/>
    <cellStyle name="1_total_구조물,조형물,수목보호_수량산출서-1201_단위수량산출" xfId="3659"/>
    <cellStyle name="1_total_구조물,조형물,수목보호_수량산출서-1201_도곡단위수량" xfId="3660"/>
    <cellStyle name="1_total_구조물,조형물,수목보호_수량산출서-1201_철거단위수량" xfId="3661"/>
    <cellStyle name="1_total_구조물,조형물,수목보호_수량산출서-1201_한수단위수량" xfId="3662"/>
    <cellStyle name="1_total_구조물,조형물,수목보호_시설물단위수량" xfId="3663"/>
    <cellStyle name="1_total_구조물,조형물,수목보호_시설물단위수량1" xfId="3664"/>
    <cellStyle name="1_total_구조물,조형물,수목보호_시설물단위수량1_시설물단위수량" xfId="3665"/>
    <cellStyle name="1_total_구조물,조형물,수목보호_오창수량산출서" xfId="3666"/>
    <cellStyle name="1_total_구조물,조형물,수목보호_오창수량산출서_단위수량" xfId="3667"/>
    <cellStyle name="1_total_구조물,조형물,수목보호_오창수량산출서_단위수량1" xfId="3668"/>
    <cellStyle name="1_total_구조물,조형물,수목보호_오창수량산출서_단위수량산출" xfId="3669"/>
    <cellStyle name="1_total_구조물,조형물,수목보호_오창수량산출서_도곡단위수량" xfId="3670"/>
    <cellStyle name="1_total_구조물,조형물,수목보호_오창수량산출서_수량산출서-11.25" xfId="3671"/>
    <cellStyle name="1_total_구조물,조형물,수목보호_오창수량산출서_수량산출서-11.25_단위수량" xfId="3672"/>
    <cellStyle name="1_total_구조물,조형물,수목보호_오창수량산출서_수량산출서-11.25_단위수량1" xfId="3673"/>
    <cellStyle name="1_total_구조물,조형물,수목보호_오창수량산출서_수량산출서-11.25_단위수량산출" xfId="3674"/>
    <cellStyle name="1_total_구조물,조형물,수목보호_오창수량산출서_수량산출서-11.25_도곡단위수량" xfId="3675"/>
    <cellStyle name="1_total_구조물,조형물,수목보호_오창수량산출서_수량산출서-11.25_철거단위수량" xfId="3676"/>
    <cellStyle name="1_total_구조물,조형물,수목보호_오창수량산출서_수량산출서-11.25_한수단위수량" xfId="3677"/>
    <cellStyle name="1_total_구조물,조형물,수목보호_오창수량산출서_수량산출서-1201" xfId="3678"/>
    <cellStyle name="1_total_구조물,조형물,수목보호_오창수량산출서_수량산출서-1201_단위수량" xfId="3679"/>
    <cellStyle name="1_total_구조물,조형물,수목보호_오창수량산출서_수량산출서-1201_단위수량1" xfId="3680"/>
    <cellStyle name="1_total_구조물,조형물,수목보호_오창수량산출서_수량산출서-1201_단위수량산출" xfId="3681"/>
    <cellStyle name="1_total_구조물,조형물,수목보호_오창수량산출서_수량산출서-1201_도곡단위수량" xfId="3682"/>
    <cellStyle name="1_total_구조물,조형물,수목보호_오창수량산출서_수량산출서-1201_철거단위수량" xfId="3683"/>
    <cellStyle name="1_total_구조물,조형물,수목보호_오창수량산출서_수량산출서-1201_한수단위수량" xfId="3684"/>
    <cellStyle name="1_total_구조물,조형물,수목보호_오창수량산출서_시설물단위수량" xfId="3685"/>
    <cellStyle name="1_total_구조물,조형물,수목보호_오창수량산출서_시설물단위수량1" xfId="3686"/>
    <cellStyle name="1_total_구조물,조형물,수목보호_오창수량산출서_시설물단위수량1_시설물단위수량" xfId="3687"/>
    <cellStyle name="1_total_구조물,조형물,수목보호_오창수량산출서_철거단위수량" xfId="3688"/>
    <cellStyle name="1_total_구조물,조형물,수목보호_오창수량산출서_한수단위수량" xfId="3689"/>
    <cellStyle name="1_total_구조물,조형물,수목보호_철거단위수량" xfId="3690"/>
    <cellStyle name="1_total_구조물,조형물,수목보호_한수단위수량" xfId="3691"/>
    <cellStyle name="1_total_단위수량" xfId="3692"/>
    <cellStyle name="1_total_단위수량1" xfId="3693"/>
    <cellStyle name="1_total_단위수량산출" xfId="3694"/>
    <cellStyle name="1_total_단위수량산출_1" xfId="3695"/>
    <cellStyle name="1_total_단위수량산출_단위수량" xfId="3696"/>
    <cellStyle name="1_total_단위수량산출_단위수량1" xfId="3697"/>
    <cellStyle name="1_total_단위수량산출_단위수량산출" xfId="3698"/>
    <cellStyle name="1_total_단위수량산출_도곡단위수량" xfId="3699"/>
    <cellStyle name="1_total_단위수량산출_수량산출서-11.25" xfId="3700"/>
    <cellStyle name="1_total_단위수량산출_수량산출서-11.25_단위수량" xfId="3701"/>
    <cellStyle name="1_total_단위수량산출_수량산출서-11.25_단위수량1" xfId="3702"/>
    <cellStyle name="1_total_단위수량산출_수량산출서-11.25_단위수량산출" xfId="3703"/>
    <cellStyle name="1_total_단위수량산출_수량산출서-11.25_도곡단위수량" xfId="3704"/>
    <cellStyle name="1_total_단위수량산출_수량산출서-11.25_철거단위수량" xfId="3705"/>
    <cellStyle name="1_total_단위수량산출_수량산출서-11.25_한수단위수량" xfId="3706"/>
    <cellStyle name="1_total_단위수량산출_수량산출서-1201" xfId="3707"/>
    <cellStyle name="1_total_단위수량산출_수량산출서-1201_단위수량" xfId="3708"/>
    <cellStyle name="1_total_단위수량산출_수량산출서-1201_단위수량1" xfId="3709"/>
    <cellStyle name="1_total_단위수량산출_수량산출서-1201_단위수량산출" xfId="3710"/>
    <cellStyle name="1_total_단위수량산출_수량산출서-1201_도곡단위수량" xfId="3711"/>
    <cellStyle name="1_total_단위수량산출_수량산출서-1201_철거단위수량" xfId="3712"/>
    <cellStyle name="1_total_단위수량산출_수량산출서-1201_한수단위수량" xfId="3713"/>
    <cellStyle name="1_total_단위수량산출_시설물단위수량" xfId="3714"/>
    <cellStyle name="1_total_단위수량산출_시설물단위수량1" xfId="3715"/>
    <cellStyle name="1_total_단위수량산출_시설물단위수량1_시설물단위수량" xfId="3716"/>
    <cellStyle name="1_total_단위수량산출_오창수량산출서" xfId="3717"/>
    <cellStyle name="1_total_단위수량산출_오창수량산출서_단위수량" xfId="3718"/>
    <cellStyle name="1_total_단위수량산출_오창수량산출서_단위수량1" xfId="3719"/>
    <cellStyle name="1_total_단위수량산출_오창수량산출서_단위수량산출" xfId="3720"/>
    <cellStyle name="1_total_단위수량산출_오창수량산출서_도곡단위수량" xfId="3721"/>
    <cellStyle name="1_total_단위수량산출_오창수량산출서_수량산출서-11.25" xfId="3722"/>
    <cellStyle name="1_total_단위수량산출_오창수량산출서_수량산출서-11.25_단위수량" xfId="3723"/>
    <cellStyle name="1_total_단위수량산출_오창수량산출서_수량산출서-11.25_단위수량1" xfId="3724"/>
    <cellStyle name="1_total_단위수량산출_오창수량산출서_수량산출서-11.25_단위수량산출" xfId="3725"/>
    <cellStyle name="1_total_단위수량산출_오창수량산출서_수량산출서-11.25_도곡단위수량" xfId="3726"/>
    <cellStyle name="1_total_단위수량산출_오창수량산출서_수량산출서-11.25_철거단위수량" xfId="3727"/>
    <cellStyle name="1_total_단위수량산출_오창수량산출서_수량산출서-11.25_한수단위수량" xfId="3728"/>
    <cellStyle name="1_total_단위수량산출_오창수량산출서_수량산출서-1201" xfId="3729"/>
    <cellStyle name="1_total_단위수량산출_오창수량산출서_수량산출서-1201_단위수량" xfId="3730"/>
    <cellStyle name="1_total_단위수량산출_오창수량산출서_수량산출서-1201_단위수량1" xfId="3731"/>
    <cellStyle name="1_total_단위수량산출_오창수량산출서_수량산출서-1201_단위수량산출" xfId="3732"/>
    <cellStyle name="1_total_단위수량산출_오창수량산출서_수량산출서-1201_도곡단위수량" xfId="3733"/>
    <cellStyle name="1_total_단위수량산출_오창수량산출서_수량산출서-1201_철거단위수량" xfId="3734"/>
    <cellStyle name="1_total_단위수량산출_오창수량산출서_수량산출서-1201_한수단위수량" xfId="3735"/>
    <cellStyle name="1_total_단위수량산출_오창수량산출서_시설물단위수량" xfId="3736"/>
    <cellStyle name="1_total_단위수량산출_오창수량산출서_시설물단위수량1" xfId="3737"/>
    <cellStyle name="1_total_단위수량산출_오창수량산출서_시설물단위수량1_시설물단위수량" xfId="3738"/>
    <cellStyle name="1_total_단위수량산출_오창수량산출서_철거단위수량" xfId="3739"/>
    <cellStyle name="1_total_단위수량산출_오창수량산출서_한수단위수량" xfId="3740"/>
    <cellStyle name="1_total_단위수량산출_철거단위수량" xfId="3741"/>
    <cellStyle name="1_total_단위수량산출_한수단위수량" xfId="3742"/>
    <cellStyle name="1_total_단위수량산출1" xfId="3743"/>
    <cellStyle name="1_total_단위수량산출-1" xfId="3744"/>
    <cellStyle name="1_total_단위수량산출1_단위수량" xfId="3745"/>
    <cellStyle name="1_total_단위수량산출-1_단위수량" xfId="3746"/>
    <cellStyle name="1_total_단위수량산출1_단위수량1" xfId="3747"/>
    <cellStyle name="1_total_단위수량산출-1_단위수량1" xfId="3748"/>
    <cellStyle name="1_total_단위수량산출1_단위수량산출" xfId="3749"/>
    <cellStyle name="1_total_단위수량산출-1_단위수량산출" xfId="3750"/>
    <cellStyle name="1_total_단위수량산출1_도곡단위수량" xfId="3751"/>
    <cellStyle name="1_total_단위수량산출-1_도곡단위수량" xfId="3752"/>
    <cellStyle name="1_total_단위수량산출1_수량산출서-11.25" xfId="3753"/>
    <cellStyle name="1_total_단위수량산출-1_수량산출서-11.25" xfId="3754"/>
    <cellStyle name="1_total_단위수량산출1_수량산출서-11.25_단위수량" xfId="3755"/>
    <cellStyle name="1_total_단위수량산출-1_수량산출서-11.25_단위수량" xfId="3756"/>
    <cellStyle name="1_total_단위수량산출1_수량산출서-11.25_단위수량1" xfId="3757"/>
    <cellStyle name="1_total_단위수량산출-1_수량산출서-11.25_단위수량1" xfId="3758"/>
    <cellStyle name="1_total_단위수량산출1_수량산출서-11.25_단위수량산출" xfId="3759"/>
    <cellStyle name="1_total_단위수량산출-1_수량산출서-11.25_단위수량산출" xfId="3760"/>
    <cellStyle name="1_total_단위수량산출1_수량산출서-11.25_도곡단위수량" xfId="3761"/>
    <cellStyle name="1_total_단위수량산출-1_수량산출서-11.25_도곡단위수량" xfId="3762"/>
    <cellStyle name="1_total_단위수량산출1_수량산출서-11.25_철거단위수량" xfId="3763"/>
    <cellStyle name="1_total_단위수량산출-1_수량산출서-11.25_철거단위수량" xfId="3764"/>
    <cellStyle name="1_total_단위수량산출1_수량산출서-11.25_한수단위수량" xfId="3765"/>
    <cellStyle name="1_total_단위수량산출-1_수량산출서-11.25_한수단위수량" xfId="3766"/>
    <cellStyle name="1_total_단위수량산출1_수량산출서-1201" xfId="3767"/>
    <cellStyle name="1_total_단위수량산출-1_수량산출서-1201" xfId="3768"/>
    <cellStyle name="1_total_단위수량산출1_수량산출서-1201_단위수량" xfId="3769"/>
    <cellStyle name="1_total_단위수량산출-1_수량산출서-1201_단위수량" xfId="3770"/>
    <cellStyle name="1_total_단위수량산출1_수량산출서-1201_단위수량1" xfId="3771"/>
    <cellStyle name="1_total_단위수량산출-1_수량산출서-1201_단위수량1" xfId="3772"/>
    <cellStyle name="1_total_단위수량산출1_수량산출서-1201_단위수량산출" xfId="3773"/>
    <cellStyle name="1_total_단위수량산출-1_수량산출서-1201_단위수량산출" xfId="3774"/>
    <cellStyle name="1_total_단위수량산출1_수량산출서-1201_도곡단위수량" xfId="3775"/>
    <cellStyle name="1_total_단위수량산출-1_수량산출서-1201_도곡단위수량" xfId="3776"/>
    <cellStyle name="1_total_단위수량산출1_수량산출서-1201_철거단위수량" xfId="3777"/>
    <cellStyle name="1_total_단위수량산출-1_수량산출서-1201_철거단위수량" xfId="3778"/>
    <cellStyle name="1_total_단위수량산출1_수량산출서-1201_한수단위수량" xfId="3779"/>
    <cellStyle name="1_total_단위수량산출-1_수량산출서-1201_한수단위수량" xfId="3780"/>
    <cellStyle name="1_total_단위수량산출1_시설물단위수량" xfId="3781"/>
    <cellStyle name="1_total_단위수량산출-1_시설물단위수량" xfId="3782"/>
    <cellStyle name="1_total_단위수량산출1_시설물단위수량1" xfId="3783"/>
    <cellStyle name="1_total_단위수량산출-1_시설물단위수량1" xfId="3784"/>
    <cellStyle name="1_total_단위수량산출1_시설물단위수량1_시설물단위수량" xfId="3785"/>
    <cellStyle name="1_total_단위수량산출-1_시설물단위수량1_시설물단위수량" xfId="3786"/>
    <cellStyle name="1_total_단위수량산출1_오창수량산출서" xfId="3787"/>
    <cellStyle name="1_total_단위수량산출-1_오창수량산출서" xfId="3788"/>
    <cellStyle name="1_total_단위수량산출1_오창수량산출서_단위수량" xfId="3789"/>
    <cellStyle name="1_total_단위수량산출-1_오창수량산출서_단위수량" xfId="3790"/>
    <cellStyle name="1_total_단위수량산출1_오창수량산출서_단위수량1" xfId="3791"/>
    <cellStyle name="1_total_단위수량산출-1_오창수량산출서_단위수량1" xfId="3792"/>
    <cellStyle name="1_total_단위수량산출1_오창수량산출서_단위수량산출" xfId="3793"/>
    <cellStyle name="1_total_단위수량산출-1_오창수량산출서_단위수량산출" xfId="3794"/>
    <cellStyle name="1_total_단위수량산출1_오창수량산출서_도곡단위수량" xfId="3795"/>
    <cellStyle name="1_total_단위수량산출-1_오창수량산출서_도곡단위수량" xfId="3796"/>
    <cellStyle name="1_total_단위수량산출1_오창수량산출서_수량산출서-11.25" xfId="3797"/>
    <cellStyle name="1_total_단위수량산출-1_오창수량산출서_수량산출서-11.25" xfId="3798"/>
    <cellStyle name="1_total_단위수량산출1_오창수량산출서_수량산출서-11.25_단위수량" xfId="3799"/>
    <cellStyle name="1_total_단위수량산출-1_오창수량산출서_수량산출서-11.25_단위수량" xfId="3800"/>
    <cellStyle name="1_total_단위수량산출1_오창수량산출서_수량산출서-11.25_단위수량1" xfId="3801"/>
    <cellStyle name="1_total_단위수량산출-1_오창수량산출서_수량산출서-11.25_단위수량1" xfId="3802"/>
    <cellStyle name="1_total_단위수량산출1_오창수량산출서_수량산출서-11.25_단위수량산출" xfId="3803"/>
    <cellStyle name="1_total_단위수량산출-1_오창수량산출서_수량산출서-11.25_단위수량산출" xfId="3804"/>
    <cellStyle name="1_total_단위수량산출1_오창수량산출서_수량산출서-11.25_도곡단위수량" xfId="3805"/>
    <cellStyle name="1_total_단위수량산출-1_오창수량산출서_수량산출서-11.25_도곡단위수량" xfId="3806"/>
    <cellStyle name="1_total_단위수량산출1_오창수량산출서_수량산출서-11.25_철거단위수량" xfId="3807"/>
    <cellStyle name="1_total_단위수량산출-1_오창수량산출서_수량산출서-11.25_철거단위수량" xfId="3808"/>
    <cellStyle name="1_total_단위수량산출1_오창수량산출서_수량산출서-11.25_한수단위수량" xfId="3809"/>
    <cellStyle name="1_total_단위수량산출-1_오창수량산출서_수량산출서-11.25_한수단위수량" xfId="3810"/>
    <cellStyle name="1_total_단위수량산출1_오창수량산출서_수량산출서-1201" xfId="3811"/>
    <cellStyle name="1_total_단위수량산출-1_오창수량산출서_수량산출서-1201" xfId="3812"/>
    <cellStyle name="1_total_단위수량산출1_오창수량산출서_수량산출서-1201_단위수량" xfId="3813"/>
    <cellStyle name="1_total_단위수량산출-1_오창수량산출서_수량산출서-1201_단위수량" xfId="3814"/>
    <cellStyle name="1_total_단위수량산출1_오창수량산출서_수량산출서-1201_단위수량1" xfId="3815"/>
    <cellStyle name="1_total_단위수량산출-1_오창수량산출서_수량산출서-1201_단위수량1" xfId="3816"/>
    <cellStyle name="1_total_단위수량산출1_오창수량산출서_수량산출서-1201_단위수량산출" xfId="3817"/>
    <cellStyle name="1_total_단위수량산출-1_오창수량산출서_수량산출서-1201_단위수량산출" xfId="3818"/>
    <cellStyle name="1_total_단위수량산출1_오창수량산출서_수량산출서-1201_도곡단위수량" xfId="3819"/>
    <cellStyle name="1_total_단위수량산출-1_오창수량산출서_수량산출서-1201_도곡단위수량" xfId="3820"/>
    <cellStyle name="1_total_단위수량산출1_오창수량산출서_수량산출서-1201_철거단위수량" xfId="3821"/>
    <cellStyle name="1_total_단위수량산출-1_오창수량산출서_수량산출서-1201_철거단위수량" xfId="3822"/>
    <cellStyle name="1_total_단위수량산출1_오창수량산출서_수량산출서-1201_한수단위수량" xfId="3823"/>
    <cellStyle name="1_total_단위수량산출-1_오창수량산출서_수량산출서-1201_한수단위수량" xfId="3824"/>
    <cellStyle name="1_total_단위수량산출1_오창수량산출서_시설물단위수량" xfId="3825"/>
    <cellStyle name="1_total_단위수량산출-1_오창수량산출서_시설물단위수량" xfId="3826"/>
    <cellStyle name="1_total_단위수량산출1_오창수량산출서_시설물단위수량1" xfId="3827"/>
    <cellStyle name="1_total_단위수량산출-1_오창수량산출서_시설물단위수량1" xfId="3828"/>
    <cellStyle name="1_total_단위수량산출1_오창수량산출서_시설물단위수량1_시설물단위수량" xfId="3829"/>
    <cellStyle name="1_total_단위수량산출-1_오창수량산출서_시설물단위수량1_시설물단위수량" xfId="3830"/>
    <cellStyle name="1_total_단위수량산출1_오창수량산출서_철거단위수량" xfId="3831"/>
    <cellStyle name="1_total_단위수량산출-1_오창수량산출서_철거단위수량" xfId="3832"/>
    <cellStyle name="1_total_단위수량산출1_오창수량산출서_한수단위수량" xfId="3833"/>
    <cellStyle name="1_total_단위수량산출-1_오창수량산출서_한수단위수량" xfId="3834"/>
    <cellStyle name="1_total_단위수량산출1_철거단위수량" xfId="3835"/>
    <cellStyle name="1_total_단위수량산출-1_철거단위수량" xfId="3836"/>
    <cellStyle name="1_total_단위수량산출1_한수단위수량" xfId="3837"/>
    <cellStyle name="1_total_단위수량산출-1_한수단위수량" xfId="3838"/>
    <cellStyle name="1_total_단위수량산출2" xfId="3839"/>
    <cellStyle name="1_total_단위수량산출2_단위수량" xfId="3840"/>
    <cellStyle name="1_total_단위수량산출2_단위수량1" xfId="3841"/>
    <cellStyle name="1_total_단위수량산출2_단위수량산출" xfId="3842"/>
    <cellStyle name="1_total_단위수량산출2_도곡단위수량" xfId="3843"/>
    <cellStyle name="1_total_단위수량산출2_수량산출서-11.25" xfId="3844"/>
    <cellStyle name="1_total_단위수량산출2_수량산출서-11.25_단위수량" xfId="3845"/>
    <cellStyle name="1_total_단위수량산출2_수량산출서-11.25_단위수량1" xfId="3846"/>
    <cellStyle name="1_total_단위수량산출2_수량산출서-11.25_단위수량산출" xfId="3847"/>
    <cellStyle name="1_total_단위수량산출2_수량산출서-11.25_도곡단위수량" xfId="3848"/>
    <cellStyle name="1_total_단위수량산출2_수량산출서-11.25_철거단위수량" xfId="3849"/>
    <cellStyle name="1_total_단위수량산출2_수량산출서-11.25_한수단위수량" xfId="3850"/>
    <cellStyle name="1_total_단위수량산출2_수량산출서-1201" xfId="3851"/>
    <cellStyle name="1_total_단위수량산출2_수량산출서-1201_단위수량" xfId="3852"/>
    <cellStyle name="1_total_단위수량산출2_수량산출서-1201_단위수량1" xfId="3853"/>
    <cellStyle name="1_total_단위수량산출2_수량산출서-1201_단위수량산출" xfId="3854"/>
    <cellStyle name="1_total_단위수량산출2_수량산출서-1201_도곡단위수량" xfId="3855"/>
    <cellStyle name="1_total_단위수량산출2_수량산출서-1201_철거단위수량" xfId="3856"/>
    <cellStyle name="1_total_단위수량산출2_수량산출서-1201_한수단위수량" xfId="3857"/>
    <cellStyle name="1_total_단위수량산출2_시설물단위수량" xfId="3858"/>
    <cellStyle name="1_total_단위수량산출2_시설물단위수량1" xfId="3859"/>
    <cellStyle name="1_total_단위수량산출2_시설물단위수량1_시설물단위수량" xfId="3860"/>
    <cellStyle name="1_total_단위수량산출2_오창수량산출서" xfId="3861"/>
    <cellStyle name="1_total_단위수량산출2_오창수량산출서_단위수량" xfId="3862"/>
    <cellStyle name="1_total_단위수량산출2_오창수량산출서_단위수량1" xfId="3863"/>
    <cellStyle name="1_total_단위수량산출2_오창수량산출서_단위수량산출" xfId="3864"/>
    <cellStyle name="1_total_단위수량산출2_오창수량산출서_도곡단위수량" xfId="3865"/>
    <cellStyle name="1_total_단위수량산출2_오창수량산출서_수량산출서-11.25" xfId="3866"/>
    <cellStyle name="1_total_단위수량산출2_오창수량산출서_수량산출서-11.25_단위수량" xfId="3867"/>
    <cellStyle name="1_total_단위수량산출2_오창수량산출서_수량산출서-11.25_단위수량1" xfId="3868"/>
    <cellStyle name="1_total_단위수량산출2_오창수량산출서_수량산출서-11.25_단위수량산출" xfId="3869"/>
    <cellStyle name="1_total_단위수량산출2_오창수량산출서_수량산출서-11.25_도곡단위수량" xfId="3870"/>
    <cellStyle name="1_total_단위수량산출2_오창수량산출서_수량산출서-11.25_철거단위수량" xfId="3871"/>
    <cellStyle name="1_total_단위수량산출2_오창수량산출서_수량산출서-11.25_한수단위수량" xfId="3872"/>
    <cellStyle name="1_total_단위수량산출2_오창수량산출서_수량산출서-1201" xfId="3873"/>
    <cellStyle name="1_total_단위수량산출2_오창수량산출서_수량산출서-1201_단위수량" xfId="3874"/>
    <cellStyle name="1_total_단위수량산출2_오창수량산출서_수량산출서-1201_단위수량1" xfId="3875"/>
    <cellStyle name="1_total_단위수량산출2_오창수량산출서_수량산출서-1201_단위수량산출" xfId="3876"/>
    <cellStyle name="1_total_단위수량산출2_오창수량산출서_수량산출서-1201_도곡단위수량" xfId="3877"/>
    <cellStyle name="1_total_단위수량산출2_오창수량산출서_수량산출서-1201_철거단위수량" xfId="3878"/>
    <cellStyle name="1_total_단위수량산출2_오창수량산출서_수량산출서-1201_한수단위수량" xfId="3879"/>
    <cellStyle name="1_total_단위수량산출2_오창수량산출서_시설물단위수량" xfId="3880"/>
    <cellStyle name="1_total_단위수량산출2_오창수량산출서_시설물단위수량1" xfId="3881"/>
    <cellStyle name="1_total_단위수량산출2_오창수량산출서_시설물단위수량1_시설물단위수량" xfId="3882"/>
    <cellStyle name="1_total_단위수량산출2_오창수량산출서_철거단위수량" xfId="3883"/>
    <cellStyle name="1_total_단위수량산출2_오창수량산출서_한수단위수량" xfId="3884"/>
    <cellStyle name="1_total_단위수량산출2_철거단위수량" xfId="3885"/>
    <cellStyle name="1_total_단위수량산출2_한수단위수량" xfId="3886"/>
    <cellStyle name="1_total_단위수량산출-개군" xfId="3887"/>
    <cellStyle name="1_total_단위수량산출-경북기계" xfId="3888"/>
    <cellStyle name="1_total_단위수량산출-구로중" xfId="3889"/>
    <cellStyle name="1_total_단위수량산출-구미1대" xfId="3890"/>
    <cellStyle name="1_total_단위수량산출-동북" xfId="3891"/>
    <cellStyle name="1_total_단위수량산출-모전초등" xfId="3892"/>
    <cellStyle name="1_total_단위수량산출-문화" xfId="3893"/>
    <cellStyle name="1_total_단위수량산출서-1공구" xfId="3894"/>
    <cellStyle name="1_total_단위수량산출-서현" xfId="3895"/>
    <cellStyle name="1_total_단위수량산출-송파중" xfId="3896"/>
    <cellStyle name="1_total_단위수량산출-율면초등" xfId="3897"/>
    <cellStyle name="1_total_단위수량산출-중원초등" xfId="3898"/>
    <cellStyle name="1_total_단위수량산출-충남여고" xfId="3899"/>
    <cellStyle name="1_total_단위수량산출-충주고" xfId="3900"/>
    <cellStyle name="1_total_단위수량산출-홍산중" xfId="3901"/>
    <cellStyle name="1_total_도곡단위수량" xfId="3902"/>
    <cellStyle name="1_total_수량산출서-11.25" xfId="3903"/>
    <cellStyle name="1_total_수량산출서-11.25_단위수량" xfId="3904"/>
    <cellStyle name="1_total_수량산출서-11.25_단위수량1" xfId="3905"/>
    <cellStyle name="1_total_수량산출서-11.25_단위수량산출" xfId="3906"/>
    <cellStyle name="1_total_수량산출서-11.25_도곡단위수량" xfId="3907"/>
    <cellStyle name="1_total_수량산출서-11.25_철거단위수량" xfId="3908"/>
    <cellStyle name="1_total_수량산출서-11.25_한수단위수량" xfId="3909"/>
    <cellStyle name="1_total_수량산출서-1201" xfId="3910"/>
    <cellStyle name="1_total_수량산출서-1201_단위수량" xfId="3911"/>
    <cellStyle name="1_total_수량산출서-1201_단위수량1" xfId="3912"/>
    <cellStyle name="1_total_수량산출서-1201_단위수량산출" xfId="3913"/>
    <cellStyle name="1_total_수량산출서-1201_도곡단위수량" xfId="3914"/>
    <cellStyle name="1_total_수량산출서-1201_철거단위수량" xfId="3915"/>
    <cellStyle name="1_total_수량산출서-1201_한수단위수량" xfId="3916"/>
    <cellStyle name="1_total_수량산출서-최종" xfId="3917"/>
    <cellStyle name="1_total_시설물단위수량" xfId="3918"/>
    <cellStyle name="1_total_시설물단위수량1" xfId="3919"/>
    <cellStyle name="1_total_시설물단위수량1_시설물단위수량" xfId="3920"/>
    <cellStyle name="1_total_쌍용" xfId="3921"/>
    <cellStyle name="1_total_쌍용_단위수량" xfId="3922"/>
    <cellStyle name="1_total_쌍용_단위수량1" xfId="3923"/>
    <cellStyle name="1_total_쌍용_단위수량산출" xfId="3924"/>
    <cellStyle name="1_total_쌍용_도곡단위수량" xfId="3925"/>
    <cellStyle name="1_total_쌍용_수량산출서-11.25" xfId="3926"/>
    <cellStyle name="1_total_쌍용_수량산출서-11.25_단위수량" xfId="3927"/>
    <cellStyle name="1_total_쌍용_수량산출서-11.25_단위수량1" xfId="3928"/>
    <cellStyle name="1_total_쌍용_수량산출서-11.25_단위수량산출" xfId="3929"/>
    <cellStyle name="1_total_쌍용_수량산출서-11.25_도곡단위수량" xfId="3930"/>
    <cellStyle name="1_total_쌍용_수량산출서-11.25_철거단위수량" xfId="3931"/>
    <cellStyle name="1_total_쌍용_수량산출서-11.25_한수단위수량" xfId="3932"/>
    <cellStyle name="1_total_쌍용_수량산출서-1201" xfId="3933"/>
    <cellStyle name="1_total_쌍용_수량산출서-1201_단위수량" xfId="3934"/>
    <cellStyle name="1_total_쌍용_수량산출서-1201_단위수량1" xfId="3935"/>
    <cellStyle name="1_total_쌍용_수량산출서-1201_단위수량산출" xfId="3936"/>
    <cellStyle name="1_total_쌍용_수량산출서-1201_도곡단위수량" xfId="3937"/>
    <cellStyle name="1_total_쌍용_수량산출서-1201_철거단위수량" xfId="3938"/>
    <cellStyle name="1_total_쌍용_수량산출서-1201_한수단위수량" xfId="3939"/>
    <cellStyle name="1_total_쌍용_시설물단위수량" xfId="3940"/>
    <cellStyle name="1_total_쌍용_시설물단위수량1" xfId="3941"/>
    <cellStyle name="1_total_쌍용_시설물단위수량1_시설물단위수량" xfId="3942"/>
    <cellStyle name="1_total_쌍용_오창수량산출서" xfId="3943"/>
    <cellStyle name="1_total_쌍용_오창수량산출서_단위수량" xfId="3944"/>
    <cellStyle name="1_total_쌍용_오창수량산출서_단위수량1" xfId="3945"/>
    <cellStyle name="1_total_쌍용_오창수량산출서_단위수량산출" xfId="3946"/>
    <cellStyle name="1_total_쌍용_오창수량산출서_도곡단위수량" xfId="3947"/>
    <cellStyle name="1_total_쌍용_오창수량산출서_수량산출서-11.25" xfId="3948"/>
    <cellStyle name="1_total_쌍용_오창수량산출서_수량산출서-11.25_단위수량" xfId="3949"/>
    <cellStyle name="1_total_쌍용_오창수량산출서_수량산출서-11.25_단위수량1" xfId="3950"/>
    <cellStyle name="1_total_쌍용_오창수량산출서_수량산출서-11.25_단위수량산출" xfId="3951"/>
    <cellStyle name="1_total_쌍용_오창수량산출서_수량산출서-11.25_도곡단위수량" xfId="3952"/>
    <cellStyle name="1_total_쌍용_오창수량산출서_수량산출서-11.25_철거단위수량" xfId="3953"/>
    <cellStyle name="1_total_쌍용_오창수량산출서_수량산출서-11.25_한수단위수량" xfId="3954"/>
    <cellStyle name="1_total_쌍용_오창수량산출서_수량산출서-1201" xfId="3955"/>
    <cellStyle name="1_total_쌍용_오창수량산출서_수량산출서-1201_단위수량" xfId="3956"/>
    <cellStyle name="1_total_쌍용_오창수량산출서_수량산출서-1201_단위수량1" xfId="3957"/>
    <cellStyle name="1_total_쌍용_오창수량산출서_수량산출서-1201_단위수량산출" xfId="3958"/>
    <cellStyle name="1_total_쌍용_오창수량산출서_수량산출서-1201_도곡단위수량" xfId="3959"/>
    <cellStyle name="1_total_쌍용_오창수량산출서_수량산출서-1201_철거단위수량" xfId="3960"/>
    <cellStyle name="1_total_쌍용_오창수량산출서_수량산출서-1201_한수단위수량" xfId="3961"/>
    <cellStyle name="1_total_쌍용_오창수량산출서_시설물단위수량" xfId="3962"/>
    <cellStyle name="1_total_쌍용_오창수량산출서_시설물단위수량1" xfId="3963"/>
    <cellStyle name="1_total_쌍용_오창수량산출서_시설물단위수량1_시설물단위수량" xfId="3964"/>
    <cellStyle name="1_total_쌍용_오창수량산출서_철거단위수량" xfId="3965"/>
    <cellStyle name="1_total_쌍용_오창수량산출서_한수단위수량" xfId="3966"/>
    <cellStyle name="1_total_쌍용_철거단위수량" xfId="3967"/>
    <cellStyle name="1_total_쌍용_한수단위수량" xfId="3968"/>
    <cellStyle name="1_total_안동수량산출" xfId="3969"/>
    <cellStyle name="1_total_안동수량산출최종" xfId="3970"/>
    <cellStyle name="1_total_오창수량산출서" xfId="3971"/>
    <cellStyle name="1_total_오창수량산출서_단위수량" xfId="3972"/>
    <cellStyle name="1_total_오창수량산출서_단위수량1" xfId="3973"/>
    <cellStyle name="1_total_오창수량산출서_단위수량산출" xfId="3974"/>
    <cellStyle name="1_total_오창수량산출서_도곡단위수량" xfId="3975"/>
    <cellStyle name="1_total_오창수량산출서_수량산출서-11.25" xfId="3976"/>
    <cellStyle name="1_total_오창수량산출서_수량산출서-11.25_단위수량" xfId="3977"/>
    <cellStyle name="1_total_오창수량산출서_수량산출서-11.25_단위수량1" xfId="3978"/>
    <cellStyle name="1_total_오창수량산출서_수량산출서-11.25_단위수량산출" xfId="3979"/>
    <cellStyle name="1_total_오창수량산출서_수량산출서-11.25_도곡단위수량" xfId="3980"/>
    <cellStyle name="1_total_오창수량산출서_수량산출서-11.25_철거단위수량" xfId="3981"/>
    <cellStyle name="1_total_오창수량산출서_수량산출서-11.25_한수단위수량" xfId="3982"/>
    <cellStyle name="1_total_오창수량산출서_수량산출서-1201" xfId="3983"/>
    <cellStyle name="1_total_오창수량산출서_수량산출서-1201_단위수량" xfId="3984"/>
    <cellStyle name="1_total_오창수량산출서_수량산출서-1201_단위수량1" xfId="3985"/>
    <cellStyle name="1_total_오창수량산출서_수량산출서-1201_단위수량산출" xfId="3986"/>
    <cellStyle name="1_total_오창수량산출서_수량산출서-1201_도곡단위수량" xfId="3987"/>
    <cellStyle name="1_total_오창수량산출서_수량산출서-1201_철거단위수량" xfId="3988"/>
    <cellStyle name="1_total_오창수량산출서_수량산출서-1201_한수단위수량" xfId="3989"/>
    <cellStyle name="1_total_오창수량산출서_시설물단위수량" xfId="3990"/>
    <cellStyle name="1_total_오창수량산출서_시설물단위수량1" xfId="3991"/>
    <cellStyle name="1_total_오창수량산출서_시설물단위수량1_시설물단위수량" xfId="3992"/>
    <cellStyle name="1_total_오창수량산출서_철거단위수량" xfId="3993"/>
    <cellStyle name="1_total_오창수량산출서_한수단위수량" xfId="3994"/>
    <cellStyle name="1_total_운동장단위수량" xfId="3995"/>
    <cellStyle name="1_total_운동장단위수량-제일" xfId="3996"/>
    <cellStyle name="1_total_은파단위수량" xfId="3997"/>
    <cellStyle name="1_total_은파단위수량_단위수량" xfId="3998"/>
    <cellStyle name="1_total_은파단위수량_단위수량1" xfId="3999"/>
    <cellStyle name="1_total_은파단위수량_단위수량산출" xfId="4000"/>
    <cellStyle name="1_total_은파단위수량_도곡단위수량" xfId="4001"/>
    <cellStyle name="1_total_은파단위수량_수량산출서-11.25" xfId="4002"/>
    <cellStyle name="1_total_은파단위수량_수량산출서-11.25_단위수량" xfId="4003"/>
    <cellStyle name="1_total_은파단위수량_수량산출서-11.25_단위수량1" xfId="4004"/>
    <cellStyle name="1_total_은파단위수량_수량산출서-11.25_단위수량산출" xfId="4005"/>
    <cellStyle name="1_total_은파단위수량_수량산출서-11.25_도곡단위수량" xfId="4006"/>
    <cellStyle name="1_total_은파단위수량_수량산출서-11.25_철거단위수량" xfId="4007"/>
    <cellStyle name="1_total_은파단위수량_수량산출서-11.25_한수단위수량" xfId="4008"/>
    <cellStyle name="1_total_은파단위수량_수량산출서-1201" xfId="4009"/>
    <cellStyle name="1_total_은파단위수량_수량산출서-1201_단위수량" xfId="4010"/>
    <cellStyle name="1_total_은파단위수량_수량산출서-1201_단위수량1" xfId="4011"/>
    <cellStyle name="1_total_은파단위수량_수량산출서-1201_단위수량산출" xfId="4012"/>
    <cellStyle name="1_total_은파단위수량_수량산출서-1201_도곡단위수량" xfId="4013"/>
    <cellStyle name="1_total_은파단위수량_수량산출서-1201_철거단위수량" xfId="4014"/>
    <cellStyle name="1_total_은파단위수량_수량산출서-1201_한수단위수량" xfId="4015"/>
    <cellStyle name="1_total_은파단위수량_시설물단위수량" xfId="4016"/>
    <cellStyle name="1_total_은파단위수량_시설물단위수량1" xfId="4017"/>
    <cellStyle name="1_total_은파단위수량_시설물단위수량1_시설물단위수량" xfId="4018"/>
    <cellStyle name="1_total_은파단위수량_오창수량산출서" xfId="4019"/>
    <cellStyle name="1_total_은파단위수량_오창수량산출서_단위수량" xfId="4020"/>
    <cellStyle name="1_total_은파단위수량_오창수량산출서_단위수량1" xfId="4021"/>
    <cellStyle name="1_total_은파단위수량_오창수량산출서_단위수량산출" xfId="4022"/>
    <cellStyle name="1_total_은파단위수량_오창수량산출서_도곡단위수량" xfId="4023"/>
    <cellStyle name="1_total_은파단위수량_오창수량산출서_수량산출서-11.25" xfId="4024"/>
    <cellStyle name="1_total_은파단위수량_오창수량산출서_수량산출서-11.25_단위수량" xfId="4025"/>
    <cellStyle name="1_total_은파단위수량_오창수량산출서_수량산출서-11.25_단위수량1" xfId="4026"/>
    <cellStyle name="1_total_은파단위수량_오창수량산출서_수량산출서-11.25_단위수량산출" xfId="4027"/>
    <cellStyle name="1_total_은파단위수량_오창수량산출서_수량산출서-11.25_도곡단위수량" xfId="4028"/>
    <cellStyle name="1_total_은파단위수량_오창수량산출서_수량산출서-11.25_철거단위수량" xfId="4029"/>
    <cellStyle name="1_total_은파단위수량_오창수량산출서_수량산출서-11.25_한수단위수량" xfId="4030"/>
    <cellStyle name="1_total_은파단위수량_오창수량산출서_수량산출서-1201" xfId="4031"/>
    <cellStyle name="1_total_은파단위수량_오창수량산출서_수량산출서-1201_단위수량" xfId="4032"/>
    <cellStyle name="1_total_은파단위수량_오창수량산출서_수량산출서-1201_단위수량1" xfId="4033"/>
    <cellStyle name="1_total_은파단위수량_오창수량산출서_수량산출서-1201_단위수량산출" xfId="4034"/>
    <cellStyle name="1_total_은파단위수량_오창수량산출서_수량산출서-1201_도곡단위수량" xfId="4035"/>
    <cellStyle name="1_total_은파단위수량_오창수량산출서_수량산출서-1201_철거단위수량" xfId="4036"/>
    <cellStyle name="1_total_은파단위수량_오창수량산출서_수량산출서-1201_한수단위수량" xfId="4037"/>
    <cellStyle name="1_total_은파단위수량_오창수량산출서_시설물단위수량" xfId="4038"/>
    <cellStyle name="1_total_은파단위수량_오창수량산출서_시설물단위수량1" xfId="4039"/>
    <cellStyle name="1_total_은파단위수량_오창수량산출서_시설물단위수량1_시설물단위수량" xfId="4040"/>
    <cellStyle name="1_total_은파단위수량_오창수량산출서_철거단위수량" xfId="4041"/>
    <cellStyle name="1_total_은파단위수량_오창수량산출서_한수단위수량" xfId="4042"/>
    <cellStyle name="1_total_은파단위수량_철거단위수량" xfId="4043"/>
    <cellStyle name="1_total_은파단위수량_한수단위수량" xfId="4044"/>
    <cellStyle name="1_total_조경포장,관로시설" xfId="4045"/>
    <cellStyle name="1_total_조경포장,관로시설_단위수량" xfId="4046"/>
    <cellStyle name="1_total_조경포장,관로시설_단위수량1" xfId="4047"/>
    <cellStyle name="1_total_조경포장,관로시설_단위수량산출" xfId="4048"/>
    <cellStyle name="1_total_조경포장,관로시설_도곡단위수량" xfId="4049"/>
    <cellStyle name="1_total_조경포장,관로시설_수량산출서-11.25" xfId="4050"/>
    <cellStyle name="1_total_조경포장,관로시설_수량산출서-11.25_단위수량" xfId="4051"/>
    <cellStyle name="1_total_조경포장,관로시설_수량산출서-11.25_단위수량1" xfId="4052"/>
    <cellStyle name="1_total_조경포장,관로시설_수량산출서-11.25_단위수량산출" xfId="4053"/>
    <cellStyle name="1_total_조경포장,관로시설_수량산출서-11.25_도곡단위수량" xfId="4054"/>
    <cellStyle name="1_total_조경포장,관로시설_수량산출서-11.25_철거단위수량" xfId="4055"/>
    <cellStyle name="1_total_조경포장,관로시설_수량산출서-11.25_한수단위수량" xfId="4056"/>
    <cellStyle name="1_total_조경포장,관로시설_수량산출서-1201" xfId="4057"/>
    <cellStyle name="1_total_조경포장,관로시설_수량산출서-1201_단위수량" xfId="4058"/>
    <cellStyle name="1_total_조경포장,관로시설_수량산출서-1201_단위수량1" xfId="4059"/>
    <cellStyle name="1_total_조경포장,관로시설_수량산출서-1201_단위수량산출" xfId="4060"/>
    <cellStyle name="1_total_조경포장,관로시설_수량산출서-1201_도곡단위수량" xfId="4061"/>
    <cellStyle name="1_total_조경포장,관로시설_수량산출서-1201_철거단위수량" xfId="4062"/>
    <cellStyle name="1_total_조경포장,관로시설_수량산출서-1201_한수단위수량" xfId="4063"/>
    <cellStyle name="1_total_조경포장,관로시설_시설물단위수량" xfId="4064"/>
    <cellStyle name="1_total_조경포장,관로시설_시설물단위수량1" xfId="4065"/>
    <cellStyle name="1_total_조경포장,관로시설_시설물단위수량1_시설물단위수량" xfId="4066"/>
    <cellStyle name="1_total_조경포장,관로시설_오창수량산출서" xfId="4067"/>
    <cellStyle name="1_total_조경포장,관로시설_오창수량산출서_단위수량" xfId="4068"/>
    <cellStyle name="1_total_조경포장,관로시설_오창수량산출서_단위수량1" xfId="4069"/>
    <cellStyle name="1_total_조경포장,관로시설_오창수량산출서_단위수량산출" xfId="4070"/>
    <cellStyle name="1_total_조경포장,관로시설_오창수량산출서_도곡단위수량" xfId="4071"/>
    <cellStyle name="1_total_조경포장,관로시설_오창수량산출서_수량산출서-11.25" xfId="4072"/>
    <cellStyle name="1_total_조경포장,관로시설_오창수량산출서_수량산출서-11.25_단위수량" xfId="4073"/>
    <cellStyle name="1_total_조경포장,관로시설_오창수량산출서_수량산출서-11.25_단위수량1" xfId="4074"/>
    <cellStyle name="1_total_조경포장,관로시설_오창수량산출서_수량산출서-11.25_단위수량산출" xfId="4075"/>
    <cellStyle name="1_total_조경포장,관로시설_오창수량산출서_수량산출서-11.25_도곡단위수량" xfId="4076"/>
    <cellStyle name="1_total_조경포장,관로시설_오창수량산출서_수량산출서-11.25_철거단위수량" xfId="4077"/>
    <cellStyle name="1_total_조경포장,관로시설_오창수량산출서_수량산출서-11.25_한수단위수량" xfId="4078"/>
    <cellStyle name="1_total_조경포장,관로시설_오창수량산출서_수량산출서-1201" xfId="4079"/>
    <cellStyle name="1_total_조경포장,관로시설_오창수량산출서_수량산출서-1201_단위수량" xfId="4080"/>
    <cellStyle name="1_total_조경포장,관로시설_오창수량산출서_수량산출서-1201_단위수량1" xfId="4081"/>
    <cellStyle name="1_total_조경포장,관로시설_오창수량산출서_수량산출서-1201_단위수량산출" xfId="4082"/>
    <cellStyle name="1_total_조경포장,관로시설_오창수량산출서_수량산출서-1201_도곡단위수량" xfId="4083"/>
    <cellStyle name="1_total_조경포장,관로시설_오창수량산출서_수량산출서-1201_철거단위수량" xfId="4084"/>
    <cellStyle name="1_total_조경포장,관로시설_오창수량산출서_수량산출서-1201_한수단위수량" xfId="4085"/>
    <cellStyle name="1_total_조경포장,관로시설_오창수량산출서_시설물단위수량" xfId="4086"/>
    <cellStyle name="1_total_조경포장,관로시설_오창수량산출서_시설물단위수량1" xfId="4087"/>
    <cellStyle name="1_total_조경포장,관로시설_오창수량산출서_시설물단위수량1_시설물단위수량" xfId="4088"/>
    <cellStyle name="1_total_조경포장,관로시설_오창수량산출서_철거단위수량" xfId="4089"/>
    <cellStyle name="1_total_조경포장,관로시설_오창수량산출서_한수단위수량" xfId="4090"/>
    <cellStyle name="1_total_조경포장,관로시설_철거단위수량" xfId="4091"/>
    <cellStyle name="1_total_조경포장,관로시설_한수단위수량" xfId="4092"/>
    <cellStyle name="1_total_철거단위수량" xfId="4093"/>
    <cellStyle name="1_total_충남대단위수량" xfId="4094"/>
    <cellStyle name="1_total_한수단위수량" xfId="4095"/>
    <cellStyle name="1_total_휴게시설" xfId="4096"/>
    <cellStyle name="1_total_휴게시설_단위수량" xfId="4097"/>
    <cellStyle name="1_total_휴게시설_단위수량1" xfId="4098"/>
    <cellStyle name="1_total_휴게시설_단위수량산출" xfId="4099"/>
    <cellStyle name="1_total_휴게시설_도곡단위수량" xfId="4100"/>
    <cellStyle name="1_total_휴게시설_수량산출서-11.25" xfId="4101"/>
    <cellStyle name="1_total_휴게시설_수량산출서-11.25_단위수량" xfId="4102"/>
    <cellStyle name="1_total_휴게시설_수량산출서-11.25_단위수량1" xfId="4103"/>
    <cellStyle name="1_total_휴게시설_수량산출서-11.25_단위수량산출" xfId="4104"/>
    <cellStyle name="1_total_휴게시설_수량산출서-11.25_도곡단위수량" xfId="4105"/>
    <cellStyle name="1_total_휴게시설_수량산출서-11.25_철거단위수량" xfId="4106"/>
    <cellStyle name="1_total_휴게시설_수량산출서-11.25_한수단위수량" xfId="4107"/>
    <cellStyle name="1_total_휴게시설_수량산출서-1201" xfId="4108"/>
    <cellStyle name="1_total_휴게시설_수량산출서-1201_단위수량" xfId="4109"/>
    <cellStyle name="1_total_휴게시설_수량산출서-1201_단위수량1" xfId="4110"/>
    <cellStyle name="1_total_휴게시설_수량산출서-1201_단위수량산출" xfId="4111"/>
    <cellStyle name="1_total_휴게시설_수량산출서-1201_도곡단위수량" xfId="4112"/>
    <cellStyle name="1_total_휴게시설_수량산출서-1201_철거단위수량" xfId="4113"/>
    <cellStyle name="1_total_휴게시설_수량산출서-1201_한수단위수량" xfId="4114"/>
    <cellStyle name="1_total_휴게시설_시설물단위수량" xfId="4115"/>
    <cellStyle name="1_total_휴게시설_시설물단위수량1" xfId="4116"/>
    <cellStyle name="1_total_휴게시설_시설물단위수량1_시설물단위수량" xfId="4117"/>
    <cellStyle name="1_total_휴게시설_오창수량산출서" xfId="4118"/>
    <cellStyle name="1_total_휴게시설_오창수량산출서_단위수량" xfId="4119"/>
    <cellStyle name="1_total_휴게시설_오창수량산출서_단위수량1" xfId="4120"/>
    <cellStyle name="1_total_휴게시설_오창수량산출서_단위수량산출" xfId="4121"/>
    <cellStyle name="1_total_휴게시설_오창수량산출서_도곡단위수량" xfId="4122"/>
    <cellStyle name="1_total_휴게시설_오창수량산출서_수량산출서-11.25" xfId="4123"/>
    <cellStyle name="1_total_휴게시설_오창수량산출서_수량산출서-11.25_단위수량" xfId="4124"/>
    <cellStyle name="1_total_휴게시설_오창수량산출서_수량산출서-11.25_단위수량1" xfId="4125"/>
    <cellStyle name="1_total_휴게시설_오창수량산출서_수량산출서-11.25_단위수량산출" xfId="4126"/>
    <cellStyle name="1_total_휴게시설_오창수량산출서_수량산출서-11.25_도곡단위수량" xfId="4127"/>
    <cellStyle name="1_total_휴게시설_오창수량산출서_수량산출서-11.25_철거단위수량" xfId="4128"/>
    <cellStyle name="1_total_휴게시설_오창수량산출서_수량산출서-11.25_한수단위수량" xfId="4129"/>
    <cellStyle name="1_total_휴게시설_오창수량산출서_수량산출서-1201" xfId="4130"/>
    <cellStyle name="1_total_휴게시설_오창수량산출서_수량산출서-1201_단위수량" xfId="4131"/>
    <cellStyle name="1_total_휴게시설_오창수량산출서_수량산출서-1201_단위수량1" xfId="4132"/>
    <cellStyle name="1_total_휴게시설_오창수량산출서_수량산출서-1201_단위수량산출" xfId="4133"/>
    <cellStyle name="1_total_휴게시설_오창수량산출서_수량산출서-1201_도곡단위수량" xfId="4134"/>
    <cellStyle name="1_total_휴게시설_오창수량산출서_수량산출서-1201_철거단위수량" xfId="4135"/>
    <cellStyle name="1_total_휴게시설_오창수량산출서_수량산출서-1201_한수단위수량" xfId="4136"/>
    <cellStyle name="1_total_휴게시설_오창수량산출서_시설물단위수량" xfId="4137"/>
    <cellStyle name="1_total_휴게시설_오창수량산출서_시설물단위수량1" xfId="4138"/>
    <cellStyle name="1_total_휴게시설_오창수량산출서_시설물단위수량1_시설물단위수량" xfId="4139"/>
    <cellStyle name="1_total_휴게시설_오창수량산출서_철거단위수량" xfId="4140"/>
    <cellStyle name="1_total_휴게시설_오창수량산출서_한수단위수량" xfId="4141"/>
    <cellStyle name="1_total_휴게시설_철거단위수량" xfId="4142"/>
    <cellStyle name="1_total_휴게시설_한수단위수량" xfId="4143"/>
    <cellStyle name="1_tree" xfId="4150"/>
    <cellStyle name="1_tree_10.24종합" xfId="4151"/>
    <cellStyle name="1_tree_10.24종합_단위수량" xfId="4152"/>
    <cellStyle name="1_tree_10.24종합_단위수량1" xfId="4153"/>
    <cellStyle name="1_tree_10.24종합_단위수량산출" xfId="4154"/>
    <cellStyle name="1_tree_10.24종합_도곡단위수량" xfId="4155"/>
    <cellStyle name="1_tree_10.24종합_수량산출서-11.25" xfId="4156"/>
    <cellStyle name="1_tree_10.24종합_수량산출서-11.25_단위수량" xfId="4157"/>
    <cellStyle name="1_tree_10.24종합_수량산출서-11.25_단위수량1" xfId="4158"/>
    <cellStyle name="1_tree_10.24종합_수량산출서-11.25_단위수량산출" xfId="4159"/>
    <cellStyle name="1_tree_10.24종합_수량산출서-11.25_도곡단위수량" xfId="4160"/>
    <cellStyle name="1_tree_10.24종합_수량산출서-11.25_철거단위수량" xfId="4161"/>
    <cellStyle name="1_tree_10.24종합_수량산출서-11.25_한수단위수량" xfId="4162"/>
    <cellStyle name="1_tree_10.24종합_수량산출서-1201" xfId="4163"/>
    <cellStyle name="1_tree_10.24종합_수량산출서-1201_단위수량" xfId="4164"/>
    <cellStyle name="1_tree_10.24종합_수량산출서-1201_단위수량1" xfId="4165"/>
    <cellStyle name="1_tree_10.24종합_수량산출서-1201_단위수량산출" xfId="4166"/>
    <cellStyle name="1_tree_10.24종합_수량산출서-1201_도곡단위수량" xfId="4167"/>
    <cellStyle name="1_tree_10.24종합_수량산출서-1201_철거단위수량" xfId="4168"/>
    <cellStyle name="1_tree_10.24종합_수량산출서-1201_한수단위수량" xfId="4169"/>
    <cellStyle name="1_tree_10.24종합_시설물단위수량" xfId="4170"/>
    <cellStyle name="1_tree_10.24종합_시설물단위수량1" xfId="4171"/>
    <cellStyle name="1_tree_10.24종합_시설물단위수량1_시설물단위수량" xfId="4172"/>
    <cellStyle name="1_tree_10.24종합_오창수량산출서" xfId="4173"/>
    <cellStyle name="1_tree_10.24종합_오창수량산출서_단위수량" xfId="4174"/>
    <cellStyle name="1_tree_10.24종합_오창수량산출서_단위수량1" xfId="4175"/>
    <cellStyle name="1_tree_10.24종합_오창수량산출서_단위수량산출" xfId="4176"/>
    <cellStyle name="1_tree_10.24종합_오창수량산출서_도곡단위수량" xfId="4177"/>
    <cellStyle name="1_tree_10.24종합_오창수량산출서_수량산출서-11.25" xfId="4178"/>
    <cellStyle name="1_tree_10.24종합_오창수량산출서_수량산출서-11.25_단위수량" xfId="4179"/>
    <cellStyle name="1_tree_10.24종합_오창수량산출서_수량산출서-11.25_단위수량1" xfId="4180"/>
    <cellStyle name="1_tree_10.24종합_오창수량산출서_수량산출서-11.25_단위수량산출" xfId="4181"/>
    <cellStyle name="1_tree_10.24종합_오창수량산출서_수량산출서-11.25_도곡단위수량" xfId="4182"/>
    <cellStyle name="1_tree_10.24종합_오창수량산출서_수량산출서-11.25_철거단위수량" xfId="4183"/>
    <cellStyle name="1_tree_10.24종합_오창수량산출서_수량산출서-11.25_한수단위수량" xfId="4184"/>
    <cellStyle name="1_tree_10.24종합_오창수량산출서_수량산출서-1201" xfId="4185"/>
    <cellStyle name="1_tree_10.24종합_오창수량산출서_수량산출서-1201_단위수량" xfId="4186"/>
    <cellStyle name="1_tree_10.24종합_오창수량산출서_수량산출서-1201_단위수량1" xfId="4187"/>
    <cellStyle name="1_tree_10.24종합_오창수량산출서_수량산출서-1201_단위수량산출" xfId="4188"/>
    <cellStyle name="1_tree_10.24종합_오창수량산출서_수량산출서-1201_도곡단위수량" xfId="4189"/>
    <cellStyle name="1_tree_10.24종합_오창수량산출서_수량산출서-1201_철거단위수량" xfId="4190"/>
    <cellStyle name="1_tree_10.24종합_오창수량산출서_수량산출서-1201_한수단위수량" xfId="4191"/>
    <cellStyle name="1_tree_10.24종합_오창수량산출서_시설물단위수량" xfId="4192"/>
    <cellStyle name="1_tree_10.24종합_오창수량산출서_시설물단위수량1" xfId="4193"/>
    <cellStyle name="1_tree_10.24종합_오창수량산출서_시설물단위수량1_시설물단위수량" xfId="4194"/>
    <cellStyle name="1_tree_10.24종합_오창수량산출서_철거단위수량" xfId="4195"/>
    <cellStyle name="1_tree_10.24종합_오창수량산출서_한수단위수량" xfId="4196"/>
    <cellStyle name="1_tree_10.24종합_철거단위수량" xfId="4197"/>
    <cellStyle name="1_tree_10.24종합_한수단위수량" xfId="4198"/>
    <cellStyle name="1_tree_NEW단위수량" xfId="4751"/>
    <cellStyle name="1_tree_NEW단위수량-영동" xfId="4752"/>
    <cellStyle name="1_tree_NEW단위수량-전남" xfId="4753"/>
    <cellStyle name="1_tree_NEW단위수량-주산" xfId="4754"/>
    <cellStyle name="1_tree_NEW단위수량-진안" xfId="4755"/>
    <cellStyle name="1_tree_NEW단위수량-행당" xfId="4756"/>
    <cellStyle name="1_tree_관로시설물" xfId="4199"/>
    <cellStyle name="1_tree_관로시설물_단위수량" xfId="4200"/>
    <cellStyle name="1_tree_관로시설물_단위수량1" xfId="4201"/>
    <cellStyle name="1_tree_관로시설물_단위수량산출" xfId="4202"/>
    <cellStyle name="1_tree_관로시설물_도곡단위수량" xfId="4203"/>
    <cellStyle name="1_tree_관로시설물_수량산출서-11.25" xfId="4204"/>
    <cellStyle name="1_tree_관로시설물_수량산출서-11.25_단위수량" xfId="4205"/>
    <cellStyle name="1_tree_관로시설물_수량산출서-11.25_단위수량1" xfId="4206"/>
    <cellStyle name="1_tree_관로시설물_수량산출서-11.25_단위수량산출" xfId="4207"/>
    <cellStyle name="1_tree_관로시설물_수량산출서-11.25_도곡단위수량" xfId="4208"/>
    <cellStyle name="1_tree_관로시설물_수량산출서-11.25_철거단위수량" xfId="4209"/>
    <cellStyle name="1_tree_관로시설물_수량산출서-11.25_한수단위수량" xfId="4210"/>
    <cellStyle name="1_tree_관로시설물_수량산출서-1201" xfId="4211"/>
    <cellStyle name="1_tree_관로시설물_수량산출서-1201_단위수량" xfId="4212"/>
    <cellStyle name="1_tree_관로시설물_수량산출서-1201_단위수량1" xfId="4213"/>
    <cellStyle name="1_tree_관로시설물_수량산출서-1201_단위수량산출" xfId="4214"/>
    <cellStyle name="1_tree_관로시설물_수량산출서-1201_도곡단위수량" xfId="4215"/>
    <cellStyle name="1_tree_관로시설물_수량산출서-1201_철거단위수량" xfId="4216"/>
    <cellStyle name="1_tree_관로시설물_수량산출서-1201_한수단위수량" xfId="4217"/>
    <cellStyle name="1_tree_관로시설물_시설물단위수량" xfId="4218"/>
    <cellStyle name="1_tree_관로시설물_시설물단위수량1" xfId="4219"/>
    <cellStyle name="1_tree_관로시설물_시설물단위수량1_시설물단위수량" xfId="4220"/>
    <cellStyle name="1_tree_관로시설물_오창수량산출서" xfId="4221"/>
    <cellStyle name="1_tree_관로시설물_오창수량산출서_단위수량" xfId="4222"/>
    <cellStyle name="1_tree_관로시설물_오창수량산출서_단위수량1" xfId="4223"/>
    <cellStyle name="1_tree_관로시설물_오창수량산출서_단위수량산출" xfId="4224"/>
    <cellStyle name="1_tree_관로시설물_오창수량산출서_도곡단위수량" xfId="4225"/>
    <cellStyle name="1_tree_관로시설물_오창수량산출서_수량산출서-11.25" xfId="4226"/>
    <cellStyle name="1_tree_관로시설물_오창수량산출서_수량산출서-11.25_단위수량" xfId="4227"/>
    <cellStyle name="1_tree_관로시설물_오창수량산출서_수량산출서-11.25_단위수량1" xfId="4228"/>
    <cellStyle name="1_tree_관로시설물_오창수량산출서_수량산출서-11.25_단위수량산출" xfId="4229"/>
    <cellStyle name="1_tree_관로시설물_오창수량산출서_수량산출서-11.25_도곡단위수량" xfId="4230"/>
    <cellStyle name="1_tree_관로시설물_오창수량산출서_수량산출서-11.25_철거단위수량" xfId="4231"/>
    <cellStyle name="1_tree_관로시설물_오창수량산출서_수량산출서-11.25_한수단위수량" xfId="4232"/>
    <cellStyle name="1_tree_관로시설물_오창수량산출서_수량산출서-1201" xfId="4233"/>
    <cellStyle name="1_tree_관로시설물_오창수량산출서_수량산출서-1201_단위수량" xfId="4234"/>
    <cellStyle name="1_tree_관로시설물_오창수량산출서_수량산출서-1201_단위수량1" xfId="4235"/>
    <cellStyle name="1_tree_관로시설물_오창수량산출서_수량산출서-1201_단위수량산출" xfId="4236"/>
    <cellStyle name="1_tree_관로시설물_오창수량산출서_수량산출서-1201_도곡단위수량" xfId="4237"/>
    <cellStyle name="1_tree_관로시설물_오창수량산출서_수량산출서-1201_철거단위수량" xfId="4238"/>
    <cellStyle name="1_tree_관로시설물_오창수량산출서_수량산출서-1201_한수단위수량" xfId="4239"/>
    <cellStyle name="1_tree_관로시설물_오창수량산출서_시설물단위수량" xfId="4240"/>
    <cellStyle name="1_tree_관로시설물_오창수량산출서_시설물단위수량1" xfId="4241"/>
    <cellStyle name="1_tree_관로시설물_오창수량산출서_시설물단위수량1_시설물단위수량" xfId="4242"/>
    <cellStyle name="1_tree_관로시설물_오창수량산출서_철거단위수량" xfId="4243"/>
    <cellStyle name="1_tree_관로시설물_오창수량산출서_한수단위수량" xfId="4244"/>
    <cellStyle name="1_tree_관로시설물_철거단위수량" xfId="4245"/>
    <cellStyle name="1_tree_관로시설물_한수단위수량" xfId="4246"/>
    <cellStyle name="1_tree_구조물,조형물,수목보호" xfId="4247"/>
    <cellStyle name="1_tree_구조물,조형물,수목보호_단위수량" xfId="4248"/>
    <cellStyle name="1_tree_구조물,조형물,수목보호_단위수량1" xfId="4249"/>
    <cellStyle name="1_tree_구조물,조형물,수목보호_단위수량산출" xfId="4250"/>
    <cellStyle name="1_tree_구조물,조형물,수목보호_도곡단위수량" xfId="4251"/>
    <cellStyle name="1_tree_구조물,조형물,수목보호_수량산출서-11.25" xfId="4252"/>
    <cellStyle name="1_tree_구조물,조형물,수목보호_수량산출서-11.25_단위수량" xfId="4253"/>
    <cellStyle name="1_tree_구조물,조형물,수목보호_수량산출서-11.25_단위수량1" xfId="4254"/>
    <cellStyle name="1_tree_구조물,조형물,수목보호_수량산출서-11.25_단위수량산출" xfId="4255"/>
    <cellStyle name="1_tree_구조물,조형물,수목보호_수량산출서-11.25_도곡단위수량" xfId="4256"/>
    <cellStyle name="1_tree_구조물,조형물,수목보호_수량산출서-11.25_철거단위수량" xfId="4257"/>
    <cellStyle name="1_tree_구조물,조형물,수목보호_수량산출서-11.25_한수단위수량" xfId="4258"/>
    <cellStyle name="1_tree_구조물,조형물,수목보호_수량산출서-1201" xfId="4259"/>
    <cellStyle name="1_tree_구조물,조형물,수목보호_수량산출서-1201_단위수량" xfId="4260"/>
    <cellStyle name="1_tree_구조물,조형물,수목보호_수량산출서-1201_단위수량1" xfId="4261"/>
    <cellStyle name="1_tree_구조물,조형물,수목보호_수량산출서-1201_단위수량산출" xfId="4262"/>
    <cellStyle name="1_tree_구조물,조형물,수목보호_수량산출서-1201_도곡단위수량" xfId="4263"/>
    <cellStyle name="1_tree_구조물,조형물,수목보호_수량산출서-1201_철거단위수량" xfId="4264"/>
    <cellStyle name="1_tree_구조물,조형물,수목보호_수량산출서-1201_한수단위수량" xfId="4265"/>
    <cellStyle name="1_tree_구조물,조형물,수목보호_시설물단위수량" xfId="4266"/>
    <cellStyle name="1_tree_구조물,조형물,수목보호_시설물단위수량1" xfId="4267"/>
    <cellStyle name="1_tree_구조물,조형물,수목보호_시설물단위수량1_시설물단위수량" xfId="4268"/>
    <cellStyle name="1_tree_구조물,조형물,수목보호_오창수량산출서" xfId="4269"/>
    <cellStyle name="1_tree_구조물,조형물,수목보호_오창수량산출서_단위수량" xfId="4270"/>
    <cellStyle name="1_tree_구조물,조형물,수목보호_오창수량산출서_단위수량1" xfId="4271"/>
    <cellStyle name="1_tree_구조물,조형물,수목보호_오창수량산출서_단위수량산출" xfId="4272"/>
    <cellStyle name="1_tree_구조물,조형물,수목보호_오창수량산출서_도곡단위수량" xfId="4273"/>
    <cellStyle name="1_tree_구조물,조형물,수목보호_오창수량산출서_수량산출서-11.25" xfId="4274"/>
    <cellStyle name="1_tree_구조물,조형물,수목보호_오창수량산출서_수량산출서-11.25_단위수량" xfId="4275"/>
    <cellStyle name="1_tree_구조물,조형물,수목보호_오창수량산출서_수량산출서-11.25_단위수량1" xfId="4276"/>
    <cellStyle name="1_tree_구조물,조형물,수목보호_오창수량산출서_수량산출서-11.25_단위수량산출" xfId="4277"/>
    <cellStyle name="1_tree_구조물,조형물,수목보호_오창수량산출서_수량산출서-11.25_도곡단위수량" xfId="4278"/>
    <cellStyle name="1_tree_구조물,조형물,수목보호_오창수량산출서_수량산출서-11.25_철거단위수량" xfId="4279"/>
    <cellStyle name="1_tree_구조물,조형물,수목보호_오창수량산출서_수량산출서-11.25_한수단위수량" xfId="4280"/>
    <cellStyle name="1_tree_구조물,조형물,수목보호_오창수량산출서_수량산출서-1201" xfId="4281"/>
    <cellStyle name="1_tree_구조물,조형물,수목보호_오창수량산출서_수량산출서-1201_단위수량" xfId="4282"/>
    <cellStyle name="1_tree_구조물,조형물,수목보호_오창수량산출서_수량산출서-1201_단위수량1" xfId="4283"/>
    <cellStyle name="1_tree_구조물,조형물,수목보호_오창수량산출서_수량산출서-1201_단위수량산출" xfId="4284"/>
    <cellStyle name="1_tree_구조물,조형물,수목보호_오창수량산출서_수량산출서-1201_도곡단위수량" xfId="4285"/>
    <cellStyle name="1_tree_구조물,조형물,수목보호_오창수량산출서_수량산출서-1201_철거단위수량" xfId="4286"/>
    <cellStyle name="1_tree_구조물,조형물,수목보호_오창수량산출서_수량산출서-1201_한수단위수량" xfId="4287"/>
    <cellStyle name="1_tree_구조물,조형물,수목보호_오창수량산출서_시설물단위수량" xfId="4288"/>
    <cellStyle name="1_tree_구조물,조형물,수목보호_오창수량산출서_시설물단위수량1" xfId="4289"/>
    <cellStyle name="1_tree_구조물,조형물,수목보호_오창수량산출서_시설물단위수량1_시설물단위수량" xfId="4290"/>
    <cellStyle name="1_tree_구조물,조형물,수목보호_오창수량산출서_철거단위수량" xfId="4291"/>
    <cellStyle name="1_tree_구조물,조형물,수목보호_오창수량산출서_한수단위수량" xfId="4292"/>
    <cellStyle name="1_tree_구조물,조형물,수목보호_철거단위수량" xfId="4293"/>
    <cellStyle name="1_tree_구조물,조형물,수목보호_한수단위수량" xfId="4294"/>
    <cellStyle name="1_tree_단위수량" xfId="4295"/>
    <cellStyle name="1_tree_단위수량1" xfId="4296"/>
    <cellStyle name="1_tree_단위수량산출" xfId="4297"/>
    <cellStyle name="1_tree_단위수량산출_1" xfId="4298"/>
    <cellStyle name="1_tree_단위수량산출_단위수량" xfId="4299"/>
    <cellStyle name="1_tree_단위수량산출_단위수량1" xfId="4300"/>
    <cellStyle name="1_tree_단위수량산출_단위수량산출" xfId="4301"/>
    <cellStyle name="1_tree_단위수량산출_도곡단위수량" xfId="4302"/>
    <cellStyle name="1_tree_단위수량산출_수량산출서-11.25" xfId="4303"/>
    <cellStyle name="1_tree_단위수량산출_수량산출서-11.25_단위수량" xfId="4304"/>
    <cellStyle name="1_tree_단위수량산출_수량산출서-11.25_단위수량1" xfId="4305"/>
    <cellStyle name="1_tree_단위수량산출_수량산출서-11.25_단위수량산출" xfId="4306"/>
    <cellStyle name="1_tree_단위수량산출_수량산출서-11.25_도곡단위수량" xfId="4307"/>
    <cellStyle name="1_tree_단위수량산출_수량산출서-11.25_철거단위수량" xfId="4308"/>
    <cellStyle name="1_tree_단위수량산출_수량산출서-11.25_한수단위수량" xfId="4309"/>
    <cellStyle name="1_tree_단위수량산출_수량산출서-1201" xfId="4310"/>
    <cellStyle name="1_tree_단위수량산출_수량산출서-1201_단위수량" xfId="4311"/>
    <cellStyle name="1_tree_단위수량산출_수량산출서-1201_단위수량1" xfId="4312"/>
    <cellStyle name="1_tree_단위수량산출_수량산출서-1201_단위수량산출" xfId="4313"/>
    <cellStyle name="1_tree_단위수량산출_수량산출서-1201_도곡단위수량" xfId="4314"/>
    <cellStyle name="1_tree_단위수량산출_수량산출서-1201_철거단위수량" xfId="4315"/>
    <cellStyle name="1_tree_단위수량산출_수량산출서-1201_한수단위수량" xfId="4316"/>
    <cellStyle name="1_tree_단위수량산출_시설물단위수량" xfId="4317"/>
    <cellStyle name="1_tree_단위수량산출_시설물단위수량1" xfId="4318"/>
    <cellStyle name="1_tree_단위수량산출_시설물단위수량1_시설물단위수량" xfId="4319"/>
    <cellStyle name="1_tree_단위수량산출_오창수량산출서" xfId="4320"/>
    <cellStyle name="1_tree_단위수량산출_오창수량산출서_단위수량" xfId="4321"/>
    <cellStyle name="1_tree_단위수량산출_오창수량산출서_단위수량1" xfId="4322"/>
    <cellStyle name="1_tree_단위수량산출_오창수량산출서_단위수량산출" xfId="4323"/>
    <cellStyle name="1_tree_단위수량산출_오창수량산출서_도곡단위수량" xfId="4324"/>
    <cellStyle name="1_tree_단위수량산출_오창수량산출서_수량산출서-11.25" xfId="4325"/>
    <cellStyle name="1_tree_단위수량산출_오창수량산출서_수량산출서-11.25_단위수량" xfId="4326"/>
    <cellStyle name="1_tree_단위수량산출_오창수량산출서_수량산출서-11.25_단위수량1" xfId="4327"/>
    <cellStyle name="1_tree_단위수량산출_오창수량산출서_수량산출서-11.25_단위수량산출" xfId="4328"/>
    <cellStyle name="1_tree_단위수량산출_오창수량산출서_수량산출서-11.25_도곡단위수량" xfId="4329"/>
    <cellStyle name="1_tree_단위수량산출_오창수량산출서_수량산출서-11.25_철거단위수량" xfId="4330"/>
    <cellStyle name="1_tree_단위수량산출_오창수량산출서_수량산출서-11.25_한수단위수량" xfId="4331"/>
    <cellStyle name="1_tree_단위수량산출_오창수량산출서_수량산출서-1201" xfId="4332"/>
    <cellStyle name="1_tree_단위수량산출_오창수량산출서_수량산출서-1201_단위수량" xfId="4333"/>
    <cellStyle name="1_tree_단위수량산출_오창수량산출서_수량산출서-1201_단위수량1" xfId="4334"/>
    <cellStyle name="1_tree_단위수량산출_오창수량산출서_수량산출서-1201_단위수량산출" xfId="4335"/>
    <cellStyle name="1_tree_단위수량산출_오창수량산출서_수량산출서-1201_도곡단위수량" xfId="4336"/>
    <cellStyle name="1_tree_단위수량산출_오창수량산출서_수량산출서-1201_철거단위수량" xfId="4337"/>
    <cellStyle name="1_tree_단위수량산출_오창수량산출서_수량산출서-1201_한수단위수량" xfId="4338"/>
    <cellStyle name="1_tree_단위수량산출_오창수량산출서_시설물단위수량" xfId="4339"/>
    <cellStyle name="1_tree_단위수량산출_오창수량산출서_시설물단위수량1" xfId="4340"/>
    <cellStyle name="1_tree_단위수량산출_오창수량산출서_시설물단위수량1_시설물단위수량" xfId="4341"/>
    <cellStyle name="1_tree_단위수량산출_오창수량산출서_철거단위수량" xfId="4342"/>
    <cellStyle name="1_tree_단위수량산출_오창수량산출서_한수단위수량" xfId="4343"/>
    <cellStyle name="1_tree_단위수량산출_철거단위수량" xfId="4344"/>
    <cellStyle name="1_tree_단위수량산출_한수단위수량" xfId="4345"/>
    <cellStyle name="1_tree_단위수량산출1" xfId="4346"/>
    <cellStyle name="1_tree_단위수량산출-1" xfId="4347"/>
    <cellStyle name="1_tree_단위수량산출1_단위수량" xfId="4348"/>
    <cellStyle name="1_tree_단위수량산출-1_단위수량" xfId="4349"/>
    <cellStyle name="1_tree_단위수량산출1_단위수량1" xfId="4350"/>
    <cellStyle name="1_tree_단위수량산출-1_단위수량1" xfId="4351"/>
    <cellStyle name="1_tree_단위수량산출1_단위수량산출" xfId="4352"/>
    <cellStyle name="1_tree_단위수량산출-1_단위수량산출" xfId="4353"/>
    <cellStyle name="1_tree_단위수량산출1_도곡단위수량" xfId="4354"/>
    <cellStyle name="1_tree_단위수량산출-1_도곡단위수량" xfId="4355"/>
    <cellStyle name="1_tree_단위수량산출1_수량산출서-11.25" xfId="4356"/>
    <cellStyle name="1_tree_단위수량산출-1_수량산출서-11.25" xfId="4357"/>
    <cellStyle name="1_tree_단위수량산출1_수량산출서-11.25_단위수량" xfId="4358"/>
    <cellStyle name="1_tree_단위수량산출-1_수량산출서-11.25_단위수량" xfId="4359"/>
    <cellStyle name="1_tree_단위수량산출1_수량산출서-11.25_단위수량1" xfId="4360"/>
    <cellStyle name="1_tree_단위수량산출-1_수량산출서-11.25_단위수량1" xfId="4361"/>
    <cellStyle name="1_tree_단위수량산출1_수량산출서-11.25_단위수량산출" xfId="4362"/>
    <cellStyle name="1_tree_단위수량산출-1_수량산출서-11.25_단위수량산출" xfId="4363"/>
    <cellStyle name="1_tree_단위수량산출1_수량산출서-11.25_도곡단위수량" xfId="4364"/>
    <cellStyle name="1_tree_단위수량산출-1_수량산출서-11.25_도곡단위수량" xfId="4365"/>
    <cellStyle name="1_tree_단위수량산출1_수량산출서-11.25_철거단위수량" xfId="4366"/>
    <cellStyle name="1_tree_단위수량산출-1_수량산출서-11.25_철거단위수량" xfId="4367"/>
    <cellStyle name="1_tree_단위수량산출1_수량산출서-11.25_한수단위수량" xfId="4368"/>
    <cellStyle name="1_tree_단위수량산출-1_수량산출서-11.25_한수단위수량" xfId="4369"/>
    <cellStyle name="1_tree_단위수량산출1_수량산출서-1201" xfId="4370"/>
    <cellStyle name="1_tree_단위수량산출-1_수량산출서-1201" xfId="4371"/>
    <cellStyle name="1_tree_단위수량산출1_수량산출서-1201_단위수량" xfId="4372"/>
    <cellStyle name="1_tree_단위수량산출-1_수량산출서-1201_단위수량" xfId="4373"/>
    <cellStyle name="1_tree_단위수량산출1_수량산출서-1201_단위수량1" xfId="4374"/>
    <cellStyle name="1_tree_단위수량산출-1_수량산출서-1201_단위수량1" xfId="4375"/>
    <cellStyle name="1_tree_단위수량산출1_수량산출서-1201_단위수량산출" xfId="4376"/>
    <cellStyle name="1_tree_단위수량산출-1_수량산출서-1201_단위수량산출" xfId="4377"/>
    <cellStyle name="1_tree_단위수량산출1_수량산출서-1201_도곡단위수량" xfId="4378"/>
    <cellStyle name="1_tree_단위수량산출-1_수량산출서-1201_도곡단위수량" xfId="4379"/>
    <cellStyle name="1_tree_단위수량산출1_수량산출서-1201_철거단위수량" xfId="4380"/>
    <cellStyle name="1_tree_단위수량산출-1_수량산출서-1201_철거단위수량" xfId="4381"/>
    <cellStyle name="1_tree_단위수량산출1_수량산출서-1201_한수단위수량" xfId="4382"/>
    <cellStyle name="1_tree_단위수량산출-1_수량산출서-1201_한수단위수량" xfId="4383"/>
    <cellStyle name="1_tree_단위수량산출1_시설물단위수량" xfId="4384"/>
    <cellStyle name="1_tree_단위수량산출-1_시설물단위수량" xfId="4385"/>
    <cellStyle name="1_tree_단위수량산출1_시설물단위수량1" xfId="4386"/>
    <cellStyle name="1_tree_단위수량산출-1_시설물단위수량1" xfId="4387"/>
    <cellStyle name="1_tree_단위수량산출1_시설물단위수량1_시설물단위수량" xfId="4388"/>
    <cellStyle name="1_tree_단위수량산출-1_시설물단위수량1_시설물단위수량" xfId="4389"/>
    <cellStyle name="1_tree_단위수량산출1_오창수량산출서" xfId="4390"/>
    <cellStyle name="1_tree_단위수량산출-1_오창수량산출서" xfId="4391"/>
    <cellStyle name="1_tree_단위수량산출1_오창수량산출서_단위수량" xfId="4392"/>
    <cellStyle name="1_tree_단위수량산출-1_오창수량산출서_단위수량" xfId="4393"/>
    <cellStyle name="1_tree_단위수량산출1_오창수량산출서_단위수량1" xfId="4394"/>
    <cellStyle name="1_tree_단위수량산출-1_오창수량산출서_단위수량1" xfId="4395"/>
    <cellStyle name="1_tree_단위수량산출1_오창수량산출서_단위수량산출" xfId="4396"/>
    <cellStyle name="1_tree_단위수량산출-1_오창수량산출서_단위수량산출" xfId="4397"/>
    <cellStyle name="1_tree_단위수량산출1_오창수량산출서_도곡단위수량" xfId="4398"/>
    <cellStyle name="1_tree_단위수량산출-1_오창수량산출서_도곡단위수량" xfId="4399"/>
    <cellStyle name="1_tree_단위수량산출1_오창수량산출서_수량산출서-11.25" xfId="4400"/>
    <cellStyle name="1_tree_단위수량산출-1_오창수량산출서_수량산출서-11.25" xfId="4401"/>
    <cellStyle name="1_tree_단위수량산출1_오창수량산출서_수량산출서-11.25_단위수량" xfId="4402"/>
    <cellStyle name="1_tree_단위수량산출-1_오창수량산출서_수량산출서-11.25_단위수량" xfId="4403"/>
    <cellStyle name="1_tree_단위수량산출1_오창수량산출서_수량산출서-11.25_단위수량1" xfId="4404"/>
    <cellStyle name="1_tree_단위수량산출-1_오창수량산출서_수량산출서-11.25_단위수량1" xfId="4405"/>
    <cellStyle name="1_tree_단위수량산출1_오창수량산출서_수량산출서-11.25_단위수량산출" xfId="4406"/>
    <cellStyle name="1_tree_단위수량산출-1_오창수량산출서_수량산출서-11.25_단위수량산출" xfId="4407"/>
    <cellStyle name="1_tree_단위수량산출1_오창수량산출서_수량산출서-11.25_도곡단위수량" xfId="4408"/>
    <cellStyle name="1_tree_단위수량산출-1_오창수량산출서_수량산출서-11.25_도곡단위수량" xfId="4409"/>
    <cellStyle name="1_tree_단위수량산출1_오창수량산출서_수량산출서-11.25_철거단위수량" xfId="4410"/>
    <cellStyle name="1_tree_단위수량산출-1_오창수량산출서_수량산출서-11.25_철거단위수량" xfId="4411"/>
    <cellStyle name="1_tree_단위수량산출1_오창수량산출서_수량산출서-11.25_한수단위수량" xfId="4412"/>
    <cellStyle name="1_tree_단위수량산출-1_오창수량산출서_수량산출서-11.25_한수단위수량" xfId="4413"/>
    <cellStyle name="1_tree_단위수량산출1_오창수량산출서_수량산출서-1201" xfId="4414"/>
    <cellStyle name="1_tree_단위수량산출-1_오창수량산출서_수량산출서-1201" xfId="4415"/>
    <cellStyle name="1_tree_단위수량산출1_오창수량산출서_수량산출서-1201_단위수량" xfId="4416"/>
    <cellStyle name="1_tree_단위수량산출-1_오창수량산출서_수량산출서-1201_단위수량" xfId="4417"/>
    <cellStyle name="1_tree_단위수량산출1_오창수량산출서_수량산출서-1201_단위수량1" xfId="4418"/>
    <cellStyle name="1_tree_단위수량산출-1_오창수량산출서_수량산출서-1201_단위수량1" xfId="4419"/>
    <cellStyle name="1_tree_단위수량산출1_오창수량산출서_수량산출서-1201_단위수량산출" xfId="4420"/>
    <cellStyle name="1_tree_단위수량산출-1_오창수량산출서_수량산출서-1201_단위수량산출" xfId="4421"/>
    <cellStyle name="1_tree_단위수량산출1_오창수량산출서_수량산출서-1201_도곡단위수량" xfId="4422"/>
    <cellStyle name="1_tree_단위수량산출-1_오창수량산출서_수량산출서-1201_도곡단위수량" xfId="4423"/>
    <cellStyle name="1_tree_단위수량산출1_오창수량산출서_수량산출서-1201_철거단위수량" xfId="4424"/>
    <cellStyle name="1_tree_단위수량산출-1_오창수량산출서_수량산출서-1201_철거단위수량" xfId="4425"/>
    <cellStyle name="1_tree_단위수량산출1_오창수량산출서_수량산출서-1201_한수단위수량" xfId="4426"/>
    <cellStyle name="1_tree_단위수량산출-1_오창수량산출서_수량산출서-1201_한수단위수량" xfId="4427"/>
    <cellStyle name="1_tree_단위수량산출1_오창수량산출서_시설물단위수량" xfId="4428"/>
    <cellStyle name="1_tree_단위수량산출-1_오창수량산출서_시설물단위수량" xfId="4429"/>
    <cellStyle name="1_tree_단위수량산출1_오창수량산출서_시설물단위수량1" xfId="4430"/>
    <cellStyle name="1_tree_단위수량산출-1_오창수량산출서_시설물단위수량1" xfId="4431"/>
    <cellStyle name="1_tree_단위수량산출1_오창수량산출서_시설물단위수량1_시설물단위수량" xfId="4432"/>
    <cellStyle name="1_tree_단위수량산출-1_오창수량산출서_시설물단위수량1_시설물단위수량" xfId="4433"/>
    <cellStyle name="1_tree_단위수량산출1_오창수량산출서_철거단위수량" xfId="4434"/>
    <cellStyle name="1_tree_단위수량산출-1_오창수량산출서_철거단위수량" xfId="4435"/>
    <cellStyle name="1_tree_단위수량산출1_오창수량산출서_한수단위수량" xfId="4436"/>
    <cellStyle name="1_tree_단위수량산출-1_오창수량산출서_한수단위수량" xfId="4437"/>
    <cellStyle name="1_tree_단위수량산출1_철거단위수량" xfId="4438"/>
    <cellStyle name="1_tree_단위수량산출-1_철거단위수량" xfId="4439"/>
    <cellStyle name="1_tree_단위수량산출1_한수단위수량" xfId="4440"/>
    <cellStyle name="1_tree_단위수량산출-1_한수단위수량" xfId="4441"/>
    <cellStyle name="1_tree_단위수량산출2" xfId="4442"/>
    <cellStyle name="1_tree_단위수량산출2_단위수량" xfId="4443"/>
    <cellStyle name="1_tree_단위수량산출2_단위수량1" xfId="4444"/>
    <cellStyle name="1_tree_단위수량산출2_단위수량산출" xfId="4445"/>
    <cellStyle name="1_tree_단위수량산출2_도곡단위수량" xfId="4446"/>
    <cellStyle name="1_tree_단위수량산출2_수량산출서-11.25" xfId="4447"/>
    <cellStyle name="1_tree_단위수량산출2_수량산출서-11.25_단위수량" xfId="4448"/>
    <cellStyle name="1_tree_단위수량산출2_수량산출서-11.25_단위수량1" xfId="4449"/>
    <cellStyle name="1_tree_단위수량산출2_수량산출서-11.25_단위수량산출" xfId="4450"/>
    <cellStyle name="1_tree_단위수량산출2_수량산출서-11.25_도곡단위수량" xfId="4451"/>
    <cellStyle name="1_tree_단위수량산출2_수량산출서-11.25_철거단위수량" xfId="4452"/>
    <cellStyle name="1_tree_단위수량산출2_수량산출서-11.25_한수단위수량" xfId="4453"/>
    <cellStyle name="1_tree_단위수량산출2_수량산출서-1201" xfId="4454"/>
    <cellStyle name="1_tree_단위수량산출2_수량산출서-1201_단위수량" xfId="4455"/>
    <cellStyle name="1_tree_단위수량산출2_수량산출서-1201_단위수량1" xfId="4456"/>
    <cellStyle name="1_tree_단위수량산출2_수량산출서-1201_단위수량산출" xfId="4457"/>
    <cellStyle name="1_tree_단위수량산출2_수량산출서-1201_도곡단위수량" xfId="4458"/>
    <cellStyle name="1_tree_단위수량산출2_수량산출서-1201_철거단위수량" xfId="4459"/>
    <cellStyle name="1_tree_단위수량산출2_수량산출서-1201_한수단위수량" xfId="4460"/>
    <cellStyle name="1_tree_단위수량산출2_시설물단위수량" xfId="4461"/>
    <cellStyle name="1_tree_단위수량산출2_시설물단위수량1" xfId="4462"/>
    <cellStyle name="1_tree_단위수량산출2_시설물단위수량1_시설물단위수량" xfId="4463"/>
    <cellStyle name="1_tree_단위수량산출2_오창수량산출서" xfId="4464"/>
    <cellStyle name="1_tree_단위수량산출2_오창수량산출서_단위수량" xfId="4465"/>
    <cellStyle name="1_tree_단위수량산출2_오창수량산출서_단위수량1" xfId="4466"/>
    <cellStyle name="1_tree_단위수량산출2_오창수량산출서_단위수량산출" xfId="4467"/>
    <cellStyle name="1_tree_단위수량산출2_오창수량산출서_도곡단위수량" xfId="4468"/>
    <cellStyle name="1_tree_단위수량산출2_오창수량산출서_수량산출서-11.25" xfId="4469"/>
    <cellStyle name="1_tree_단위수량산출2_오창수량산출서_수량산출서-11.25_단위수량" xfId="4470"/>
    <cellStyle name="1_tree_단위수량산출2_오창수량산출서_수량산출서-11.25_단위수량1" xfId="4471"/>
    <cellStyle name="1_tree_단위수량산출2_오창수량산출서_수량산출서-11.25_단위수량산출" xfId="4472"/>
    <cellStyle name="1_tree_단위수량산출2_오창수량산출서_수량산출서-11.25_도곡단위수량" xfId="4473"/>
    <cellStyle name="1_tree_단위수량산출2_오창수량산출서_수량산출서-11.25_철거단위수량" xfId="4474"/>
    <cellStyle name="1_tree_단위수량산출2_오창수량산출서_수량산출서-11.25_한수단위수량" xfId="4475"/>
    <cellStyle name="1_tree_단위수량산출2_오창수량산출서_수량산출서-1201" xfId="4476"/>
    <cellStyle name="1_tree_단위수량산출2_오창수량산출서_수량산출서-1201_단위수량" xfId="4477"/>
    <cellStyle name="1_tree_단위수량산출2_오창수량산출서_수량산출서-1201_단위수량1" xfId="4478"/>
    <cellStyle name="1_tree_단위수량산출2_오창수량산출서_수량산출서-1201_단위수량산출" xfId="4479"/>
    <cellStyle name="1_tree_단위수량산출2_오창수량산출서_수량산출서-1201_도곡단위수량" xfId="4480"/>
    <cellStyle name="1_tree_단위수량산출2_오창수량산출서_수량산출서-1201_철거단위수량" xfId="4481"/>
    <cellStyle name="1_tree_단위수량산출2_오창수량산출서_수량산출서-1201_한수단위수량" xfId="4482"/>
    <cellStyle name="1_tree_단위수량산출2_오창수량산출서_시설물단위수량" xfId="4483"/>
    <cellStyle name="1_tree_단위수량산출2_오창수량산출서_시설물단위수량1" xfId="4484"/>
    <cellStyle name="1_tree_단위수량산출2_오창수량산출서_시설물단위수량1_시설물단위수량" xfId="4485"/>
    <cellStyle name="1_tree_단위수량산출2_오창수량산출서_철거단위수량" xfId="4486"/>
    <cellStyle name="1_tree_단위수량산출2_오창수량산출서_한수단위수량" xfId="4487"/>
    <cellStyle name="1_tree_단위수량산출2_철거단위수량" xfId="4488"/>
    <cellStyle name="1_tree_단위수량산출2_한수단위수량" xfId="4489"/>
    <cellStyle name="1_tree_단위수량산출-개군" xfId="4490"/>
    <cellStyle name="1_tree_단위수량산출-경북기계" xfId="4491"/>
    <cellStyle name="1_tree_단위수량산출-구로중" xfId="4492"/>
    <cellStyle name="1_tree_단위수량산출-구미1대" xfId="4493"/>
    <cellStyle name="1_tree_단위수량산출-동북" xfId="4494"/>
    <cellStyle name="1_tree_단위수량산출-모전초등" xfId="4495"/>
    <cellStyle name="1_tree_단위수량산출-문화" xfId="4496"/>
    <cellStyle name="1_tree_단위수량산출서-1공구" xfId="4497"/>
    <cellStyle name="1_tree_단위수량산출-서현" xfId="4498"/>
    <cellStyle name="1_tree_단위수량산출-송파중" xfId="4499"/>
    <cellStyle name="1_tree_단위수량산출-율면초등" xfId="4500"/>
    <cellStyle name="1_tree_단위수량산출-중원초등" xfId="4501"/>
    <cellStyle name="1_tree_단위수량산출-충남여고" xfId="4502"/>
    <cellStyle name="1_tree_단위수량산출-충주고" xfId="4503"/>
    <cellStyle name="1_tree_단위수량산출-홍산중" xfId="4504"/>
    <cellStyle name="1_tree_도곡단위수량" xfId="4505"/>
    <cellStyle name="1_tree_수량산출서-11.25" xfId="4506"/>
    <cellStyle name="1_tree_수량산출서-11.25_단위수량" xfId="4507"/>
    <cellStyle name="1_tree_수량산출서-11.25_단위수량1" xfId="4508"/>
    <cellStyle name="1_tree_수량산출서-11.25_단위수량산출" xfId="4509"/>
    <cellStyle name="1_tree_수량산출서-11.25_도곡단위수량" xfId="4510"/>
    <cellStyle name="1_tree_수량산출서-11.25_철거단위수량" xfId="4511"/>
    <cellStyle name="1_tree_수량산출서-11.25_한수단위수량" xfId="4512"/>
    <cellStyle name="1_tree_수량산출서-1201" xfId="4513"/>
    <cellStyle name="1_tree_수량산출서-1201_단위수량" xfId="4514"/>
    <cellStyle name="1_tree_수량산출서-1201_단위수량1" xfId="4515"/>
    <cellStyle name="1_tree_수량산출서-1201_단위수량산출" xfId="4516"/>
    <cellStyle name="1_tree_수량산출서-1201_도곡단위수량" xfId="4517"/>
    <cellStyle name="1_tree_수량산출서-1201_철거단위수량" xfId="4518"/>
    <cellStyle name="1_tree_수량산출서-1201_한수단위수량" xfId="4519"/>
    <cellStyle name="1_tree_수량산출서-최종" xfId="4520"/>
    <cellStyle name="1_tree_시설물단위수량" xfId="4521"/>
    <cellStyle name="1_tree_시설물단위수량1" xfId="4522"/>
    <cellStyle name="1_tree_시설물단위수량1_시설물단위수량" xfId="4523"/>
    <cellStyle name="1_tree_쌍용" xfId="4524"/>
    <cellStyle name="1_tree_쌍용_단위수량" xfId="4525"/>
    <cellStyle name="1_tree_쌍용_단위수량1" xfId="4526"/>
    <cellStyle name="1_tree_쌍용_단위수량산출" xfId="4527"/>
    <cellStyle name="1_tree_쌍용_도곡단위수량" xfId="4528"/>
    <cellStyle name="1_tree_쌍용_수량산출서-11.25" xfId="4529"/>
    <cellStyle name="1_tree_쌍용_수량산출서-11.25_단위수량" xfId="4530"/>
    <cellStyle name="1_tree_쌍용_수량산출서-11.25_단위수량1" xfId="4531"/>
    <cellStyle name="1_tree_쌍용_수량산출서-11.25_단위수량산출" xfId="4532"/>
    <cellStyle name="1_tree_쌍용_수량산출서-11.25_도곡단위수량" xfId="4533"/>
    <cellStyle name="1_tree_쌍용_수량산출서-11.25_철거단위수량" xfId="4534"/>
    <cellStyle name="1_tree_쌍용_수량산출서-11.25_한수단위수량" xfId="4535"/>
    <cellStyle name="1_tree_쌍용_수량산출서-1201" xfId="4536"/>
    <cellStyle name="1_tree_쌍용_수량산출서-1201_단위수량" xfId="4537"/>
    <cellStyle name="1_tree_쌍용_수량산출서-1201_단위수량1" xfId="4538"/>
    <cellStyle name="1_tree_쌍용_수량산출서-1201_단위수량산출" xfId="4539"/>
    <cellStyle name="1_tree_쌍용_수량산출서-1201_도곡단위수량" xfId="4540"/>
    <cellStyle name="1_tree_쌍용_수량산출서-1201_철거단위수량" xfId="4541"/>
    <cellStyle name="1_tree_쌍용_수량산출서-1201_한수단위수량" xfId="4542"/>
    <cellStyle name="1_tree_쌍용_시설물단위수량" xfId="4543"/>
    <cellStyle name="1_tree_쌍용_시설물단위수량1" xfId="4544"/>
    <cellStyle name="1_tree_쌍용_시설물단위수량1_시설물단위수량" xfId="4545"/>
    <cellStyle name="1_tree_쌍용_오창수량산출서" xfId="4546"/>
    <cellStyle name="1_tree_쌍용_오창수량산출서_단위수량" xfId="4547"/>
    <cellStyle name="1_tree_쌍용_오창수량산출서_단위수량1" xfId="4548"/>
    <cellStyle name="1_tree_쌍용_오창수량산출서_단위수량산출" xfId="4549"/>
    <cellStyle name="1_tree_쌍용_오창수량산출서_도곡단위수량" xfId="4550"/>
    <cellStyle name="1_tree_쌍용_오창수량산출서_수량산출서-11.25" xfId="4551"/>
    <cellStyle name="1_tree_쌍용_오창수량산출서_수량산출서-11.25_단위수량" xfId="4552"/>
    <cellStyle name="1_tree_쌍용_오창수량산출서_수량산출서-11.25_단위수량1" xfId="4553"/>
    <cellStyle name="1_tree_쌍용_오창수량산출서_수량산출서-11.25_단위수량산출" xfId="4554"/>
    <cellStyle name="1_tree_쌍용_오창수량산출서_수량산출서-11.25_도곡단위수량" xfId="4555"/>
    <cellStyle name="1_tree_쌍용_오창수량산출서_수량산출서-11.25_철거단위수량" xfId="4556"/>
    <cellStyle name="1_tree_쌍용_오창수량산출서_수량산출서-11.25_한수단위수량" xfId="4557"/>
    <cellStyle name="1_tree_쌍용_오창수량산출서_수량산출서-1201" xfId="4558"/>
    <cellStyle name="1_tree_쌍용_오창수량산출서_수량산출서-1201_단위수량" xfId="4559"/>
    <cellStyle name="1_tree_쌍용_오창수량산출서_수량산출서-1201_단위수량1" xfId="4560"/>
    <cellStyle name="1_tree_쌍용_오창수량산출서_수량산출서-1201_단위수량산출" xfId="4561"/>
    <cellStyle name="1_tree_쌍용_오창수량산출서_수량산출서-1201_도곡단위수량" xfId="4562"/>
    <cellStyle name="1_tree_쌍용_오창수량산출서_수량산출서-1201_철거단위수량" xfId="4563"/>
    <cellStyle name="1_tree_쌍용_오창수량산출서_수량산출서-1201_한수단위수량" xfId="4564"/>
    <cellStyle name="1_tree_쌍용_오창수량산출서_시설물단위수량" xfId="4565"/>
    <cellStyle name="1_tree_쌍용_오창수량산출서_시설물단위수량1" xfId="4566"/>
    <cellStyle name="1_tree_쌍용_오창수량산출서_시설물단위수량1_시설물단위수량" xfId="4567"/>
    <cellStyle name="1_tree_쌍용_오창수량산출서_철거단위수량" xfId="4568"/>
    <cellStyle name="1_tree_쌍용_오창수량산출서_한수단위수량" xfId="4569"/>
    <cellStyle name="1_tree_쌍용_철거단위수량" xfId="4570"/>
    <cellStyle name="1_tree_쌍용_한수단위수량" xfId="4571"/>
    <cellStyle name="1_tree_안동수량산출" xfId="4572"/>
    <cellStyle name="1_tree_안동수량산출최종" xfId="4573"/>
    <cellStyle name="1_tree_오창수량산출서" xfId="4574"/>
    <cellStyle name="1_tree_오창수량산출서_단위수량" xfId="4575"/>
    <cellStyle name="1_tree_오창수량산출서_단위수량1" xfId="4576"/>
    <cellStyle name="1_tree_오창수량산출서_단위수량산출" xfId="4577"/>
    <cellStyle name="1_tree_오창수량산출서_도곡단위수량" xfId="4578"/>
    <cellStyle name="1_tree_오창수량산출서_수량산출서-11.25" xfId="4579"/>
    <cellStyle name="1_tree_오창수량산출서_수량산출서-11.25_단위수량" xfId="4580"/>
    <cellStyle name="1_tree_오창수량산출서_수량산출서-11.25_단위수량1" xfId="4581"/>
    <cellStyle name="1_tree_오창수량산출서_수량산출서-11.25_단위수량산출" xfId="4582"/>
    <cellStyle name="1_tree_오창수량산출서_수량산출서-11.25_도곡단위수량" xfId="4583"/>
    <cellStyle name="1_tree_오창수량산출서_수량산출서-11.25_철거단위수량" xfId="4584"/>
    <cellStyle name="1_tree_오창수량산출서_수량산출서-11.25_한수단위수량" xfId="4585"/>
    <cellStyle name="1_tree_오창수량산출서_수량산출서-1201" xfId="4586"/>
    <cellStyle name="1_tree_오창수량산출서_수량산출서-1201_단위수량" xfId="4587"/>
    <cellStyle name="1_tree_오창수량산출서_수량산출서-1201_단위수량1" xfId="4588"/>
    <cellStyle name="1_tree_오창수량산출서_수량산출서-1201_단위수량산출" xfId="4589"/>
    <cellStyle name="1_tree_오창수량산출서_수량산출서-1201_도곡단위수량" xfId="4590"/>
    <cellStyle name="1_tree_오창수량산출서_수량산출서-1201_철거단위수량" xfId="4591"/>
    <cellStyle name="1_tree_오창수량산출서_수량산출서-1201_한수단위수량" xfId="4592"/>
    <cellStyle name="1_tree_오창수량산출서_시설물단위수량" xfId="4593"/>
    <cellStyle name="1_tree_오창수량산출서_시설물단위수량1" xfId="4594"/>
    <cellStyle name="1_tree_오창수량산출서_시설물단위수량1_시설물단위수량" xfId="4595"/>
    <cellStyle name="1_tree_오창수량산출서_철거단위수량" xfId="4596"/>
    <cellStyle name="1_tree_오창수량산출서_한수단위수량" xfId="4597"/>
    <cellStyle name="1_tree_운동장단위수량" xfId="4598"/>
    <cellStyle name="1_tree_운동장단위수량-제일" xfId="4599"/>
    <cellStyle name="1_tree_은파단위수량" xfId="4600"/>
    <cellStyle name="1_tree_은파단위수량_단위수량" xfId="4601"/>
    <cellStyle name="1_tree_은파단위수량_단위수량1" xfId="4602"/>
    <cellStyle name="1_tree_은파단위수량_단위수량산출" xfId="4603"/>
    <cellStyle name="1_tree_은파단위수량_도곡단위수량" xfId="4604"/>
    <cellStyle name="1_tree_은파단위수량_수량산출서-11.25" xfId="4605"/>
    <cellStyle name="1_tree_은파단위수량_수량산출서-11.25_단위수량" xfId="4606"/>
    <cellStyle name="1_tree_은파단위수량_수량산출서-11.25_단위수량1" xfId="4607"/>
    <cellStyle name="1_tree_은파단위수량_수량산출서-11.25_단위수량산출" xfId="4608"/>
    <cellStyle name="1_tree_은파단위수량_수량산출서-11.25_도곡단위수량" xfId="4609"/>
    <cellStyle name="1_tree_은파단위수량_수량산출서-11.25_철거단위수량" xfId="4610"/>
    <cellStyle name="1_tree_은파단위수량_수량산출서-11.25_한수단위수량" xfId="4611"/>
    <cellStyle name="1_tree_은파단위수량_수량산출서-1201" xfId="4612"/>
    <cellStyle name="1_tree_은파단위수량_수량산출서-1201_단위수량" xfId="4613"/>
    <cellStyle name="1_tree_은파단위수량_수량산출서-1201_단위수량1" xfId="4614"/>
    <cellStyle name="1_tree_은파단위수량_수량산출서-1201_단위수량산출" xfId="4615"/>
    <cellStyle name="1_tree_은파단위수량_수량산출서-1201_도곡단위수량" xfId="4616"/>
    <cellStyle name="1_tree_은파단위수량_수량산출서-1201_철거단위수량" xfId="4617"/>
    <cellStyle name="1_tree_은파단위수량_수량산출서-1201_한수단위수량" xfId="4618"/>
    <cellStyle name="1_tree_은파단위수량_시설물단위수량" xfId="4619"/>
    <cellStyle name="1_tree_은파단위수량_시설물단위수량1" xfId="4620"/>
    <cellStyle name="1_tree_은파단위수량_시설물단위수량1_시설물단위수량" xfId="4621"/>
    <cellStyle name="1_tree_은파단위수량_오창수량산출서" xfId="4622"/>
    <cellStyle name="1_tree_은파단위수량_오창수량산출서_단위수량" xfId="4623"/>
    <cellStyle name="1_tree_은파단위수량_오창수량산출서_단위수량1" xfId="4624"/>
    <cellStyle name="1_tree_은파단위수량_오창수량산출서_단위수량산출" xfId="4625"/>
    <cellStyle name="1_tree_은파단위수량_오창수량산출서_도곡단위수량" xfId="4626"/>
    <cellStyle name="1_tree_은파단위수량_오창수량산출서_수량산출서-11.25" xfId="4627"/>
    <cellStyle name="1_tree_은파단위수량_오창수량산출서_수량산출서-11.25_단위수량" xfId="4628"/>
    <cellStyle name="1_tree_은파단위수량_오창수량산출서_수량산출서-11.25_단위수량1" xfId="4629"/>
    <cellStyle name="1_tree_은파단위수량_오창수량산출서_수량산출서-11.25_단위수량산출" xfId="4630"/>
    <cellStyle name="1_tree_은파단위수량_오창수량산출서_수량산출서-11.25_도곡단위수량" xfId="4631"/>
    <cellStyle name="1_tree_은파단위수량_오창수량산출서_수량산출서-11.25_철거단위수량" xfId="4632"/>
    <cellStyle name="1_tree_은파단위수량_오창수량산출서_수량산출서-11.25_한수단위수량" xfId="4633"/>
    <cellStyle name="1_tree_은파단위수량_오창수량산출서_수량산출서-1201" xfId="4634"/>
    <cellStyle name="1_tree_은파단위수량_오창수량산출서_수량산출서-1201_단위수량" xfId="4635"/>
    <cellStyle name="1_tree_은파단위수량_오창수량산출서_수량산출서-1201_단위수량1" xfId="4636"/>
    <cellStyle name="1_tree_은파단위수량_오창수량산출서_수량산출서-1201_단위수량산출" xfId="4637"/>
    <cellStyle name="1_tree_은파단위수량_오창수량산출서_수량산출서-1201_도곡단위수량" xfId="4638"/>
    <cellStyle name="1_tree_은파단위수량_오창수량산출서_수량산출서-1201_철거단위수량" xfId="4639"/>
    <cellStyle name="1_tree_은파단위수량_오창수량산출서_수량산출서-1201_한수단위수량" xfId="4640"/>
    <cellStyle name="1_tree_은파단위수량_오창수량산출서_시설물단위수량" xfId="4641"/>
    <cellStyle name="1_tree_은파단위수량_오창수량산출서_시설물단위수량1" xfId="4642"/>
    <cellStyle name="1_tree_은파단위수량_오창수량산출서_시설물단위수량1_시설물단위수량" xfId="4643"/>
    <cellStyle name="1_tree_은파단위수량_오창수량산출서_철거단위수량" xfId="4644"/>
    <cellStyle name="1_tree_은파단위수량_오창수량산출서_한수단위수량" xfId="4645"/>
    <cellStyle name="1_tree_은파단위수량_철거단위수량" xfId="4646"/>
    <cellStyle name="1_tree_은파단위수량_한수단위수량" xfId="4647"/>
    <cellStyle name="1_tree_조경포장,관로시설" xfId="4648"/>
    <cellStyle name="1_tree_조경포장,관로시설_단위수량" xfId="4649"/>
    <cellStyle name="1_tree_조경포장,관로시설_단위수량1" xfId="4650"/>
    <cellStyle name="1_tree_조경포장,관로시설_단위수량산출" xfId="4651"/>
    <cellStyle name="1_tree_조경포장,관로시설_도곡단위수량" xfId="4652"/>
    <cellStyle name="1_tree_조경포장,관로시설_수량산출서-11.25" xfId="4653"/>
    <cellStyle name="1_tree_조경포장,관로시설_수량산출서-11.25_단위수량" xfId="4654"/>
    <cellStyle name="1_tree_조경포장,관로시설_수량산출서-11.25_단위수량1" xfId="4655"/>
    <cellStyle name="1_tree_조경포장,관로시설_수량산출서-11.25_단위수량산출" xfId="4656"/>
    <cellStyle name="1_tree_조경포장,관로시설_수량산출서-11.25_도곡단위수량" xfId="4657"/>
    <cellStyle name="1_tree_조경포장,관로시설_수량산출서-11.25_철거단위수량" xfId="4658"/>
    <cellStyle name="1_tree_조경포장,관로시설_수량산출서-11.25_한수단위수량" xfId="4659"/>
    <cellStyle name="1_tree_조경포장,관로시설_수량산출서-1201" xfId="4660"/>
    <cellStyle name="1_tree_조경포장,관로시설_수량산출서-1201_단위수량" xfId="4661"/>
    <cellStyle name="1_tree_조경포장,관로시설_수량산출서-1201_단위수량1" xfId="4662"/>
    <cellStyle name="1_tree_조경포장,관로시설_수량산출서-1201_단위수량산출" xfId="4663"/>
    <cellStyle name="1_tree_조경포장,관로시설_수량산출서-1201_도곡단위수량" xfId="4664"/>
    <cellStyle name="1_tree_조경포장,관로시설_수량산출서-1201_철거단위수량" xfId="4665"/>
    <cellStyle name="1_tree_조경포장,관로시설_수량산출서-1201_한수단위수량" xfId="4666"/>
    <cellStyle name="1_tree_조경포장,관로시설_시설물단위수량" xfId="4667"/>
    <cellStyle name="1_tree_조경포장,관로시설_시설물단위수량1" xfId="4668"/>
    <cellStyle name="1_tree_조경포장,관로시설_시설물단위수량1_시설물단위수량" xfId="4669"/>
    <cellStyle name="1_tree_조경포장,관로시설_오창수량산출서" xfId="4670"/>
    <cellStyle name="1_tree_조경포장,관로시설_오창수량산출서_단위수량" xfId="4671"/>
    <cellStyle name="1_tree_조경포장,관로시설_오창수량산출서_단위수량1" xfId="4672"/>
    <cellStyle name="1_tree_조경포장,관로시설_오창수량산출서_단위수량산출" xfId="4673"/>
    <cellStyle name="1_tree_조경포장,관로시설_오창수량산출서_도곡단위수량" xfId="4674"/>
    <cellStyle name="1_tree_조경포장,관로시설_오창수량산출서_수량산출서-11.25" xfId="4675"/>
    <cellStyle name="1_tree_조경포장,관로시설_오창수량산출서_수량산출서-11.25_단위수량" xfId="4676"/>
    <cellStyle name="1_tree_조경포장,관로시설_오창수량산출서_수량산출서-11.25_단위수량1" xfId="4677"/>
    <cellStyle name="1_tree_조경포장,관로시설_오창수량산출서_수량산출서-11.25_단위수량산출" xfId="4678"/>
    <cellStyle name="1_tree_조경포장,관로시설_오창수량산출서_수량산출서-11.25_도곡단위수량" xfId="4679"/>
    <cellStyle name="1_tree_조경포장,관로시설_오창수량산출서_수량산출서-11.25_철거단위수량" xfId="4680"/>
    <cellStyle name="1_tree_조경포장,관로시설_오창수량산출서_수량산출서-11.25_한수단위수량" xfId="4681"/>
    <cellStyle name="1_tree_조경포장,관로시설_오창수량산출서_수량산출서-1201" xfId="4682"/>
    <cellStyle name="1_tree_조경포장,관로시설_오창수량산출서_수량산출서-1201_단위수량" xfId="4683"/>
    <cellStyle name="1_tree_조경포장,관로시설_오창수량산출서_수량산출서-1201_단위수량1" xfId="4684"/>
    <cellStyle name="1_tree_조경포장,관로시설_오창수량산출서_수량산출서-1201_단위수량산출" xfId="4685"/>
    <cellStyle name="1_tree_조경포장,관로시설_오창수량산출서_수량산출서-1201_도곡단위수량" xfId="4686"/>
    <cellStyle name="1_tree_조경포장,관로시설_오창수량산출서_수량산출서-1201_철거단위수량" xfId="4687"/>
    <cellStyle name="1_tree_조경포장,관로시설_오창수량산출서_수량산출서-1201_한수단위수량" xfId="4688"/>
    <cellStyle name="1_tree_조경포장,관로시설_오창수량산출서_시설물단위수량" xfId="4689"/>
    <cellStyle name="1_tree_조경포장,관로시설_오창수량산출서_시설물단위수량1" xfId="4690"/>
    <cellStyle name="1_tree_조경포장,관로시설_오창수량산출서_시설물단위수량1_시설물단위수량" xfId="4691"/>
    <cellStyle name="1_tree_조경포장,관로시설_오창수량산출서_철거단위수량" xfId="4692"/>
    <cellStyle name="1_tree_조경포장,관로시설_오창수량산출서_한수단위수량" xfId="4693"/>
    <cellStyle name="1_tree_조경포장,관로시설_철거단위수량" xfId="4694"/>
    <cellStyle name="1_tree_조경포장,관로시설_한수단위수량" xfId="4695"/>
    <cellStyle name="1_tree_철거단위수량" xfId="4696"/>
    <cellStyle name="1_tree_총괄" xfId="4697"/>
    <cellStyle name="1_tree_충남대단위수량" xfId="4698"/>
    <cellStyle name="1_tree_터미널1" xfId="4699"/>
    <cellStyle name="1_tree_한수단위수량" xfId="4700"/>
    <cellStyle name="1_tree_한풍집계" xfId="4701"/>
    <cellStyle name="1_tree_한풍집계_터미널1" xfId="4702"/>
    <cellStyle name="1_tree_휴게시설" xfId="4703"/>
    <cellStyle name="1_tree_휴게시설_단위수량" xfId="4704"/>
    <cellStyle name="1_tree_휴게시설_단위수량1" xfId="4705"/>
    <cellStyle name="1_tree_휴게시설_단위수량산출" xfId="4706"/>
    <cellStyle name="1_tree_휴게시설_도곡단위수량" xfId="4707"/>
    <cellStyle name="1_tree_휴게시설_수량산출서-11.25" xfId="4708"/>
    <cellStyle name="1_tree_휴게시설_수량산출서-11.25_단위수량" xfId="4709"/>
    <cellStyle name="1_tree_휴게시설_수량산출서-11.25_단위수량1" xfId="4710"/>
    <cellStyle name="1_tree_휴게시설_수량산출서-11.25_단위수량산출" xfId="4711"/>
    <cellStyle name="1_tree_휴게시설_수량산출서-11.25_도곡단위수량" xfId="4712"/>
    <cellStyle name="1_tree_휴게시설_수량산출서-11.25_철거단위수량" xfId="4713"/>
    <cellStyle name="1_tree_휴게시설_수량산출서-11.25_한수단위수량" xfId="4714"/>
    <cellStyle name="1_tree_휴게시설_수량산출서-1201" xfId="4715"/>
    <cellStyle name="1_tree_휴게시설_수량산출서-1201_단위수량" xfId="4716"/>
    <cellStyle name="1_tree_휴게시설_수량산출서-1201_단위수량1" xfId="4717"/>
    <cellStyle name="1_tree_휴게시설_수량산출서-1201_단위수량산출" xfId="4718"/>
    <cellStyle name="1_tree_휴게시설_수량산출서-1201_도곡단위수량" xfId="4719"/>
    <cellStyle name="1_tree_휴게시설_수량산출서-1201_철거단위수량" xfId="4720"/>
    <cellStyle name="1_tree_휴게시설_수량산출서-1201_한수단위수량" xfId="4721"/>
    <cellStyle name="1_tree_휴게시설_시설물단위수량" xfId="4722"/>
    <cellStyle name="1_tree_휴게시설_시설물단위수량1" xfId="4723"/>
    <cellStyle name="1_tree_휴게시설_시설물단위수량1_시설물단위수량" xfId="4724"/>
    <cellStyle name="1_tree_휴게시설_오창수량산출서" xfId="4725"/>
    <cellStyle name="1_tree_휴게시설_오창수량산출서_단위수량" xfId="4726"/>
    <cellStyle name="1_tree_휴게시설_오창수량산출서_단위수량1" xfId="4727"/>
    <cellStyle name="1_tree_휴게시설_오창수량산출서_단위수량산출" xfId="4728"/>
    <cellStyle name="1_tree_휴게시설_오창수량산출서_도곡단위수량" xfId="4729"/>
    <cellStyle name="1_tree_휴게시설_오창수량산출서_수량산출서-11.25" xfId="4730"/>
    <cellStyle name="1_tree_휴게시설_오창수량산출서_수량산출서-11.25_단위수량" xfId="4731"/>
    <cellStyle name="1_tree_휴게시설_오창수량산출서_수량산출서-11.25_단위수량1" xfId="4732"/>
    <cellStyle name="1_tree_휴게시설_오창수량산출서_수량산출서-11.25_단위수량산출" xfId="4733"/>
    <cellStyle name="1_tree_휴게시설_오창수량산출서_수량산출서-11.25_도곡단위수량" xfId="4734"/>
    <cellStyle name="1_tree_휴게시설_오창수량산출서_수량산출서-11.25_철거단위수량" xfId="4735"/>
    <cellStyle name="1_tree_휴게시설_오창수량산출서_수량산출서-11.25_한수단위수량" xfId="4736"/>
    <cellStyle name="1_tree_휴게시설_오창수량산출서_수량산출서-1201" xfId="4737"/>
    <cellStyle name="1_tree_휴게시설_오창수량산출서_수량산출서-1201_단위수량" xfId="4738"/>
    <cellStyle name="1_tree_휴게시설_오창수량산출서_수량산출서-1201_단위수량1" xfId="4739"/>
    <cellStyle name="1_tree_휴게시설_오창수량산출서_수량산출서-1201_단위수량산출" xfId="4740"/>
    <cellStyle name="1_tree_휴게시설_오창수량산출서_수량산출서-1201_도곡단위수량" xfId="4741"/>
    <cellStyle name="1_tree_휴게시설_오창수량산출서_수량산출서-1201_철거단위수량" xfId="4742"/>
    <cellStyle name="1_tree_휴게시설_오창수량산출서_수량산출서-1201_한수단위수량" xfId="4743"/>
    <cellStyle name="1_tree_휴게시설_오창수량산출서_시설물단위수량" xfId="4744"/>
    <cellStyle name="1_tree_휴게시설_오창수량산출서_시설물단위수량1" xfId="4745"/>
    <cellStyle name="1_tree_휴게시설_오창수량산출서_시설물단위수량1_시설물단위수량" xfId="4746"/>
    <cellStyle name="1_tree_휴게시설_오창수량산출서_철거단위수량" xfId="4747"/>
    <cellStyle name="1_tree_휴게시설_오창수량산출서_한수단위수량" xfId="4748"/>
    <cellStyle name="1_tree_휴게시설_철거단위수량" xfId="4749"/>
    <cellStyle name="1_tree_휴게시설_한수단위수량" xfId="4750"/>
    <cellStyle name="11" xfId="4757"/>
    <cellStyle name="111" xfId="4758"/>
    <cellStyle name="19990216" xfId="331"/>
    <cellStyle name="¹eº" xfId="329"/>
    <cellStyle name="¹éº" xfId="328"/>
    <cellStyle name="¹eº_1공구개거" xfId="327"/>
    <cellStyle name="¹éº_1공구개거" xfId="326"/>
    <cellStyle name="¹eº_1공구개거_5차설계변경-공기연장-" xfId="325"/>
    <cellStyle name="¹éº_1공구개거_5차설계변경-공기연장-" xfId="324"/>
    <cellStyle name="¹eº_5차설계변경-공기연장-" xfId="323"/>
    <cellStyle name="¹éº_5차설계변경-공기연장-" xfId="322"/>
    <cellStyle name="¹eº_마곡보완" xfId="321"/>
    <cellStyle name="¹éº_마곡보완" xfId="320"/>
    <cellStyle name="¹eº_마곡보완_1공구개거" xfId="319"/>
    <cellStyle name="¹éº_마곡보완_1공구개거" xfId="318"/>
    <cellStyle name="¹eº_마곡보완_1공구개거_5차설계변경-공기연장-" xfId="317"/>
    <cellStyle name="¹éº_마곡보완_1공구개거_5차설계변경-공기연장-" xfId="316"/>
    <cellStyle name="¹eº_마곡보완_5차설계변경-공기연장-" xfId="315"/>
    <cellStyle name="¹éº_마곡보완_5차설계변경-공기연장-" xfId="314"/>
    <cellStyle name="¹eºÐA²_±aA¸" xfId="313"/>
    <cellStyle name="1월" xfId="330"/>
    <cellStyle name="2)" xfId="4759"/>
    <cellStyle name="20% - 강조색1 2" xfId="4760"/>
    <cellStyle name="20% - 강조색1 3" xfId="4973"/>
    <cellStyle name="20% - 강조색1 4" xfId="5062"/>
    <cellStyle name="20% - 강조색1 5" xfId="5152"/>
    <cellStyle name="20% - 강조색1 6" xfId="4968"/>
    <cellStyle name="20% - 강조색2 2" xfId="4761"/>
    <cellStyle name="20% - 강조색2 3" xfId="4974"/>
    <cellStyle name="20% - 강조색2 4" xfId="5063"/>
    <cellStyle name="20% - 강조색2 5" xfId="5153"/>
    <cellStyle name="20% - 강조색2 6" xfId="4967"/>
    <cellStyle name="20% - 강조색3 2" xfId="4762"/>
    <cellStyle name="20% - 강조색3 3" xfId="4975"/>
    <cellStyle name="20% - 강조색3 4" xfId="5064"/>
    <cellStyle name="20% - 강조색3 5" xfId="5154"/>
    <cellStyle name="20% - 강조색3 6" xfId="4966"/>
    <cellStyle name="20% - 강조색4 2" xfId="4763"/>
    <cellStyle name="20% - 강조색4 3" xfId="4976"/>
    <cellStyle name="20% - 강조색4 4" xfId="5065"/>
    <cellStyle name="20% - 강조색4 5" xfId="5155"/>
    <cellStyle name="20% - 강조색4 6" xfId="4965"/>
    <cellStyle name="20% - 강조색5 2" xfId="4764"/>
    <cellStyle name="20% - 강조색5 3" xfId="4977"/>
    <cellStyle name="20% - 강조색5 4" xfId="5066"/>
    <cellStyle name="20% - 강조색5 5" xfId="5156"/>
    <cellStyle name="20% - 강조색5 6" xfId="4964"/>
    <cellStyle name="20% - 강조색6 2" xfId="4765"/>
    <cellStyle name="20% - 강조색6 3" xfId="4978"/>
    <cellStyle name="20% - 강조색6 4" xfId="5067"/>
    <cellStyle name="20% - 강조색6 5" xfId="5157"/>
    <cellStyle name="20% - 강조색6 6" xfId="4963"/>
    <cellStyle name="2자리" xfId="4766"/>
    <cellStyle name="2자리선" xfId="4767"/>
    <cellStyle name="40% - 강조색1 2" xfId="4768"/>
    <cellStyle name="40% - 강조색1 3" xfId="4979"/>
    <cellStyle name="40% - 강조색1 4" xfId="5068"/>
    <cellStyle name="40% - 강조색1 5" xfId="5158"/>
    <cellStyle name="40% - 강조색1 6" xfId="4962"/>
    <cellStyle name="40% - 강조색2 2" xfId="4769"/>
    <cellStyle name="40% - 강조색2 3" xfId="4980"/>
    <cellStyle name="40% - 강조색2 4" xfId="5069"/>
    <cellStyle name="40% - 강조색2 5" xfId="5159"/>
    <cellStyle name="40% - 강조색2 6" xfId="4961"/>
    <cellStyle name="40% - 강조색3 2" xfId="4770"/>
    <cellStyle name="40% - 강조색3 3" xfId="4981"/>
    <cellStyle name="40% - 강조색3 4" xfId="5070"/>
    <cellStyle name="40% - 강조색3 5" xfId="5160"/>
    <cellStyle name="40% - 강조색3 6" xfId="4960"/>
    <cellStyle name="40% - 강조색4 2" xfId="4771"/>
    <cellStyle name="40% - 강조색4 3" xfId="4982"/>
    <cellStyle name="40% - 강조색4 4" xfId="5071"/>
    <cellStyle name="40% - 강조색4 5" xfId="5161"/>
    <cellStyle name="40% - 강조색4 6" xfId="4959"/>
    <cellStyle name="40% - 강조색5 2" xfId="4772"/>
    <cellStyle name="40% - 강조색5 3" xfId="4983"/>
    <cellStyle name="40% - 강조색5 4" xfId="5072"/>
    <cellStyle name="40% - 강조색5 5" xfId="5162"/>
    <cellStyle name="40% - 강조색5 6" xfId="4958"/>
    <cellStyle name="40% - 강조색6 2" xfId="4773"/>
    <cellStyle name="40% - 강조색6 3" xfId="4984"/>
    <cellStyle name="40% - 강조색6 4" xfId="5073"/>
    <cellStyle name="40% - 강조색6 5" xfId="5163"/>
    <cellStyle name="40% - 강조색6 6" xfId="4957"/>
    <cellStyle name="60" xfId="312"/>
    <cellStyle name="60% - 강조색1 2" xfId="4774"/>
    <cellStyle name="60% - 강조색1 3" xfId="4985"/>
    <cellStyle name="60% - 강조색1 4" xfId="5074"/>
    <cellStyle name="60% - 강조색1 5" xfId="5164"/>
    <cellStyle name="60% - 강조색1 6" xfId="4956"/>
    <cellStyle name="60% - 강조색2 2" xfId="4775"/>
    <cellStyle name="60% - 강조색2 3" xfId="4986"/>
    <cellStyle name="60% - 강조색2 4" xfId="5075"/>
    <cellStyle name="60% - 강조색2 5" xfId="5165"/>
    <cellStyle name="60% - 강조색2 6" xfId="4955"/>
    <cellStyle name="60% - 강조색3 2" xfId="4776"/>
    <cellStyle name="60% - 강조색3 3" xfId="4987"/>
    <cellStyle name="60% - 강조색3 4" xfId="5076"/>
    <cellStyle name="60% - 강조색3 5" xfId="5166"/>
    <cellStyle name="60% - 강조색3 6" xfId="4954"/>
    <cellStyle name="60% - 강조색4 2" xfId="4777"/>
    <cellStyle name="60% - 강조색4 3" xfId="4988"/>
    <cellStyle name="60% - 강조색4 4" xfId="5077"/>
    <cellStyle name="60% - 강조색4 5" xfId="5167"/>
    <cellStyle name="60% - 강조색4 6" xfId="4953"/>
    <cellStyle name="60% - 강조색5 2" xfId="4778"/>
    <cellStyle name="60% - 강조색5 3" xfId="4989"/>
    <cellStyle name="60% - 강조색5 4" xfId="5078"/>
    <cellStyle name="60% - 강조색5 5" xfId="5168"/>
    <cellStyle name="60% - 강조색5 6" xfId="4952"/>
    <cellStyle name="60% - 강조색6 2" xfId="4779"/>
    <cellStyle name="60% - 강조색6 3" xfId="4990"/>
    <cellStyle name="60% - 강조색6 4" xfId="5079"/>
    <cellStyle name="60% - 강조색6 5" xfId="5169"/>
    <cellStyle name="60% - 강조색6 6" xfId="4951"/>
    <cellStyle name="7" xfId="4780"/>
    <cellStyle name="7_6월근무편성" xfId="4781"/>
    <cellStyle name="9" xfId="4782"/>
    <cellStyle name="90" xfId="3360"/>
    <cellStyle name="9포인트" xfId="311"/>
    <cellStyle name="9포인트 10" xfId="5331"/>
    <cellStyle name="9포인트 10 2" xfId="5682"/>
    <cellStyle name="9포인트 11" xfId="5255"/>
    <cellStyle name="9포인트 11 2" xfId="5606"/>
    <cellStyle name="9포인트 12" xfId="5288"/>
    <cellStyle name="9포인트 12 2" xfId="5639"/>
    <cellStyle name="9포인트 13" xfId="5343"/>
    <cellStyle name="9포인트 13 2" xfId="5694"/>
    <cellStyle name="9포인트 14" xfId="5348"/>
    <cellStyle name="9포인트 14 2" xfId="5699"/>
    <cellStyle name="9포인트 15" xfId="5369"/>
    <cellStyle name="9포인트 15 2" xfId="5720"/>
    <cellStyle name="9포인트 16" xfId="5365"/>
    <cellStyle name="9포인트 16 2" xfId="5716"/>
    <cellStyle name="9포인트 17" xfId="5333"/>
    <cellStyle name="9포인트 17 2" xfId="5684"/>
    <cellStyle name="9포인트 18" xfId="5370"/>
    <cellStyle name="9포인트 18 2" xfId="5721"/>
    <cellStyle name="9포인트 19" xfId="5289"/>
    <cellStyle name="9포인트 19 2" xfId="5640"/>
    <cellStyle name="9포인트 2" xfId="5400"/>
    <cellStyle name="9포인트 2 2" xfId="5751"/>
    <cellStyle name="9포인트 3" xfId="5280"/>
    <cellStyle name="9포인트 3 2" xfId="5631"/>
    <cellStyle name="9포인트 4" xfId="5373"/>
    <cellStyle name="9포인트 4 2" xfId="5724"/>
    <cellStyle name="9포인트 5" xfId="5408"/>
    <cellStyle name="9포인트 5 2" xfId="5759"/>
    <cellStyle name="9포인트 6" xfId="5358"/>
    <cellStyle name="9포인트 6 2" xfId="5709"/>
    <cellStyle name="9포인트 7" xfId="5257"/>
    <cellStyle name="9포인트 7 2" xfId="5608"/>
    <cellStyle name="9포인트 8" xfId="5411"/>
    <cellStyle name="9포인트 8 2" xfId="5762"/>
    <cellStyle name="9포인트 9" xfId="5403"/>
    <cellStyle name="9포인트 9 2" xfId="5754"/>
    <cellStyle name="A¨­￠￢￠O [0]_INQUIRY ￠?￥i¨u¡AAⓒ￢Aⓒª " xfId="3365"/>
    <cellStyle name="A¨­￠￢￠O_INQUIRY ￠?￥i¨u¡AAⓒ￢Aⓒª " xfId="3366"/>
    <cellStyle name="AA" xfId="182"/>
    <cellStyle name="Aⓒ" xfId="3367"/>
    <cellStyle name="Aⓒ­￠￢￠" xfId="3368"/>
    <cellStyle name="Ae" xfId="181"/>
    <cellStyle name="Åë" xfId="180"/>
    <cellStyle name="Ae_1공구개거" xfId="179"/>
    <cellStyle name="Åë_1공구개거" xfId="178"/>
    <cellStyle name="Ae_1공구개거_5차설계변경-공기연장-" xfId="177"/>
    <cellStyle name="Åë_1공구개거_5차설계변경-공기연장-" xfId="176"/>
    <cellStyle name="Ae_5차설계변경-공기연장-" xfId="175"/>
    <cellStyle name="Åë_5차설계변경-공기연장-" xfId="174"/>
    <cellStyle name="Ae_마곡보완" xfId="173"/>
    <cellStyle name="Åë_마곡보완" xfId="172"/>
    <cellStyle name="Ae_마곡보완_1공구개거" xfId="171"/>
    <cellStyle name="Åë_마곡보완_1공구개거" xfId="170"/>
    <cellStyle name="Ae_마곡보완_1공구개거_5차설계변경-공기연장-" xfId="169"/>
    <cellStyle name="Åë_마곡보완_1공구개거_5차설계변경-공기연장-" xfId="168"/>
    <cellStyle name="Ae_마곡보완_5차설계변경-공기연장-" xfId="167"/>
    <cellStyle name="Åë_마곡보완_5차설계변경-공기연장-" xfId="166"/>
    <cellStyle name="Aee­ " xfId="165"/>
    <cellStyle name="Aee­  2" xfId="4877"/>
    <cellStyle name="Aee­  3" xfId="5049"/>
    <cellStyle name="Aee­  4" xfId="5138"/>
    <cellStyle name="Aee­  5" xfId="5228"/>
    <cellStyle name="Aee­  6" xfId="4905"/>
    <cellStyle name="Aee­ [" xfId="164"/>
    <cellStyle name="Åëè­ [" xfId="163"/>
    <cellStyle name="Aee­ [_1공구개거" xfId="162"/>
    <cellStyle name="Åëè­ [_1공구개거" xfId="161"/>
    <cellStyle name="Aee­ [_1공구개거_5차설계변경-공기연장-" xfId="160"/>
    <cellStyle name="Åëè­ [_1공구개거_5차설계변경-공기연장-" xfId="159"/>
    <cellStyle name="Aee­ [_5차설계변경-공기연장-" xfId="158"/>
    <cellStyle name="Åëè­ [_5차설계변경-공기연장-" xfId="157"/>
    <cellStyle name="Aee­ [_마곡보완" xfId="156"/>
    <cellStyle name="Åëè­ [_마곡보완" xfId="155"/>
    <cellStyle name="Aee­ [_마곡보완_1공구개거" xfId="154"/>
    <cellStyle name="Åëè­ [_마곡보완_1공구개거" xfId="153"/>
    <cellStyle name="Aee­ [_마곡보완_1공구개거_5차설계변경-공기연장-" xfId="152"/>
    <cellStyle name="Åëè­ [_마곡보완_1공구개거_5차설계변경-공기연장-" xfId="151"/>
    <cellStyle name="Aee­ [_마곡보완_5차설계변경-공기연장-" xfId="150"/>
    <cellStyle name="Åëè­ [_마곡보완_5차설계변경-공기연장-" xfId="149"/>
    <cellStyle name="AeE­ [0]_  A¾  CO  " xfId="148"/>
    <cellStyle name="ÅëÈ­ [0]_¸ðÇü¸·" xfId="4878"/>
    <cellStyle name="AeE­ [0]_¿i≫eE­·A ±a±¸A¶A÷C￥" xfId="5476"/>
    <cellStyle name="ÅëÈ­ [0]_laroux" xfId="4879"/>
    <cellStyle name="AeE­ [0]_PERSONAL" xfId="4880"/>
    <cellStyle name="Aee­ _0307 환경위생과 약수터 급수시설 관정청소공사 조수형계장님95%계약" xfId="147"/>
    <cellStyle name="AeE­_  A¾  CO  " xfId="146"/>
    <cellStyle name="ÅëÈ­_¸ðÇü¸·" xfId="4881"/>
    <cellStyle name="AeE­_¿i≫eE­·A ±a±¸A¶A÷C￥" xfId="5477"/>
    <cellStyle name="ÅëÈ­_laroux" xfId="4882"/>
    <cellStyle name="AeE­_PERSONAL" xfId="4883"/>
    <cellStyle name="Aee¡ⓒ " xfId="3369"/>
    <cellStyle name="AeE¡ⓒ [0]_INQUIRY ￠?￥i¨u¡AAⓒ￢Aⓒª " xfId="3370"/>
    <cellStyle name="AeE¡ⓒ_INQUIRY ￠?￥i¨u¡AAⓒ￢Aⓒª " xfId="3371"/>
    <cellStyle name="ALIGNMENT" xfId="145"/>
    <cellStyle name="ARIAL" xfId="4886"/>
    <cellStyle name="Aþ" xfId="144"/>
    <cellStyle name="Äþ" xfId="143"/>
    <cellStyle name="Aþ_1공구개거" xfId="142"/>
    <cellStyle name="Äþ_1공구개거" xfId="141"/>
    <cellStyle name="Aþ_1공구개거_5차설계변경-공기연장-" xfId="140"/>
    <cellStyle name="Äþ_1공구개거_5차설계변경-공기연장-" xfId="139"/>
    <cellStyle name="Aþ_5차설계변경-공기연장-" xfId="138"/>
    <cellStyle name="Äþ_5차설계변경-공기연장-" xfId="137"/>
    <cellStyle name="Aþ_마곡보완" xfId="136"/>
    <cellStyle name="Äþ_마곡보완" xfId="135"/>
    <cellStyle name="Aþ_마곡보완_1공구개거" xfId="134"/>
    <cellStyle name="Äþ_마곡보완_1공구개거" xfId="133"/>
    <cellStyle name="Aþ_마곡보완_1공구개거_5차설계변경-공기연장-" xfId="132"/>
    <cellStyle name="Äþ_마곡보완_1공구개거_5차설계변경-공기연장-" xfId="131"/>
    <cellStyle name="Aþ_마곡보완_5차설계변경-공기연장-" xfId="130"/>
    <cellStyle name="Äþ_마곡보완_5차설계변경-공기연장-" xfId="129"/>
    <cellStyle name="Aþ¸¶ [" xfId="128"/>
    <cellStyle name="Äþ¸¶ [" xfId="127"/>
    <cellStyle name="Aþ¸¶ [_1공구개거" xfId="126"/>
    <cellStyle name="Äþ¸¶ [_1공구개거" xfId="125"/>
    <cellStyle name="Aþ¸¶ [_1공구개거_5차설계변경-공기연장-" xfId="124"/>
    <cellStyle name="Äþ¸¶ [_1공구개거_5차설계변경-공기연장-" xfId="123"/>
    <cellStyle name="Aþ¸¶ [_5차설계변경-공기연장-" xfId="122"/>
    <cellStyle name="Äþ¸¶ [_5차설계변경-공기연장-" xfId="121"/>
    <cellStyle name="Aþ¸¶ [_마곡보완" xfId="120"/>
    <cellStyle name="Äþ¸¶ [_마곡보완" xfId="119"/>
    <cellStyle name="Aþ¸¶ [_마곡보완_1공구개거" xfId="118"/>
    <cellStyle name="Äþ¸¶ [_마곡보완_1공구개거" xfId="117"/>
    <cellStyle name="Aþ¸¶ [_마곡보완_1공구개거_5차설계변경-공기연장-" xfId="116"/>
    <cellStyle name="Äþ¸¶ [_마곡보완_1공구개거_5차설계변경-공기연장-" xfId="115"/>
    <cellStyle name="Aþ¸¶ [_마곡보완_5차설계변경-공기연장-" xfId="114"/>
    <cellStyle name="Äþ¸¶ [_마곡보완_5차설계변경-공기연장-" xfId="113"/>
    <cellStyle name="AÞ¸¶ [0]_  A¾  CO  " xfId="112"/>
    <cellStyle name="ÄÞ¸¶ [0]_¸ðÇü¸·" xfId="4887"/>
    <cellStyle name="AÞ¸¶ [0]_¿i≫eE­·A ±a±¸A¶A÷C￥" xfId="5480"/>
    <cellStyle name="ÄÞ¸¶ [0]_laroux" xfId="4888"/>
    <cellStyle name="AÞ¸¶_  A¾  CO  " xfId="111"/>
    <cellStyle name="ÄÞ¸¶_¸ðÇü¸·" xfId="4889"/>
    <cellStyle name="AÞ¸¶_¿i≫eE­·A ±a±¸A¶A÷C￥" xfId="5481"/>
    <cellStyle name="ÄÞ¸¶_laroux" xfId="4890"/>
    <cellStyle name="_x0001_b" xfId="110"/>
    <cellStyle name="BA" xfId="109"/>
    <cellStyle name="body" xfId="108"/>
    <cellStyle name="C¡" xfId="3372"/>
    <cellStyle name="C¡IA¨ª_¡ic¨u¡A¨￢I¨￢¡Æ AN¡Æe " xfId="3373"/>
    <cellStyle name="C￥" xfId="107"/>
    <cellStyle name="Ç¥" xfId="106"/>
    <cellStyle name="C￥_1공구개거" xfId="105"/>
    <cellStyle name="Ç¥_1공구개거" xfId="104"/>
    <cellStyle name="C￥_1공구개거_5차설계변경-공기연장-" xfId="103"/>
    <cellStyle name="Ç¥_1공구개거_5차설계변경-공기연장-" xfId="102"/>
    <cellStyle name="C￥_5차설계변경-공기연장-" xfId="101"/>
    <cellStyle name="Ç¥_5차설계변경-공기연장-" xfId="100"/>
    <cellStyle name="C￥_마곡보완" xfId="99"/>
    <cellStyle name="Ç¥_마곡보완" xfId="98"/>
    <cellStyle name="C￥_마곡보완_1공구개거" xfId="97"/>
    <cellStyle name="Ç¥_마곡보완_1공구개거" xfId="96"/>
    <cellStyle name="C￥_마곡보완_1공구개거_5차설계변경-공기연장-" xfId="95"/>
    <cellStyle name="Ç¥_마곡보완_1공구개거_5차설계변경-공기연장-" xfId="94"/>
    <cellStyle name="C￥_마곡보완_5차설계변경-공기연장-" xfId="93"/>
    <cellStyle name="Ç¥_마곡보완_5차설계변경-공기연장-" xfId="92"/>
    <cellStyle name="C￥AØ_  A¾  CO  " xfId="91"/>
    <cellStyle name="Ç¥ÁØ_¸®½º·á" xfId="5482"/>
    <cellStyle name="C￥AØ_¿μ¾÷CoE² " xfId="90"/>
    <cellStyle name="Ç¥ÁØ_»óºÎ¼ö·®Áý°è " xfId="3374"/>
    <cellStyle name="C￥AØ_¼oAI¼º " xfId="4892"/>
    <cellStyle name="Ç¥ÁØ_laroux" xfId="4893"/>
    <cellStyle name="C￥AØ_PERSONAL" xfId="4894"/>
    <cellStyle name="Calc Currency (0)" xfId="89"/>
    <cellStyle name="Calc Currency (0) 2" xfId="4895"/>
    <cellStyle name="Calc Currency (0) 3" xfId="5050"/>
    <cellStyle name="Calc Currency (0) 4" xfId="5139"/>
    <cellStyle name="Calc Currency (0) 5" xfId="5229"/>
    <cellStyle name="Calc Currency (0) 6" xfId="5242"/>
    <cellStyle name="category" xfId="88"/>
    <cellStyle name="CIAIÆU¸μAⓒ" xfId="4896"/>
    <cellStyle name="ⓒoe" xfId="3375"/>
    <cellStyle name="columns_array" xfId="87"/>
    <cellStyle name="Comma" xfId="85"/>
    <cellStyle name="Comma [0]" xfId="84"/>
    <cellStyle name="comma zerodec" xfId="83"/>
    <cellStyle name="comma zerodec 2" xfId="4897"/>
    <cellStyle name="comma zerodec 3" xfId="5051"/>
    <cellStyle name="comma zerodec 4" xfId="5140"/>
    <cellStyle name="comma zerodec 5" xfId="5230"/>
    <cellStyle name="comma zerodec 6" xfId="5243"/>
    <cellStyle name="Comma_ SG&amp;A Bridge" xfId="82"/>
    <cellStyle name="Comma0" xfId="81"/>
    <cellStyle name="Comm뼬_E&amp;ONW2" xfId="86"/>
    <cellStyle name="Copied" xfId="80"/>
    <cellStyle name="Curr" xfId="79"/>
    <cellStyle name="Curren?_x0012_퐀_x0017_?" xfId="78"/>
    <cellStyle name="Currenby_Cash&amp;DSO Chart" xfId="77"/>
    <cellStyle name="Currency" xfId="76"/>
    <cellStyle name="Currency [0]" xfId="75"/>
    <cellStyle name="Currency 2" xfId="4898"/>
    <cellStyle name="Currency 3" xfId="5052"/>
    <cellStyle name="Currency 4" xfId="5141"/>
    <cellStyle name="Currency 5" xfId="5231"/>
    <cellStyle name="Currency 6" xfId="5244"/>
    <cellStyle name="currency-$_표지 " xfId="74"/>
    <cellStyle name="Currency_ SG&amp;A Bridge " xfId="73"/>
    <cellStyle name="Currency0" xfId="72"/>
    <cellStyle name="Currency0 2" xfId="4899"/>
    <cellStyle name="Currency0 3" xfId="5053"/>
    <cellStyle name="Currency0 4" xfId="5142"/>
    <cellStyle name="Currency0 5" xfId="5232"/>
    <cellStyle name="Currency0 6" xfId="5245"/>
    <cellStyle name="Currency1" xfId="71"/>
    <cellStyle name="Currency1 2" xfId="4900"/>
    <cellStyle name="Currency1 3" xfId="5054"/>
    <cellStyle name="Currency1 4" xfId="5143"/>
    <cellStyle name="Currency1 5" xfId="5233"/>
    <cellStyle name="Currency1 6" xfId="5246"/>
    <cellStyle name="Date" xfId="70"/>
    <cellStyle name="Dezimal [0]_Compiling Utility Macros" xfId="3376"/>
    <cellStyle name="Dezimal_Compiling Utility Macros" xfId="3377"/>
    <cellStyle name="Dollar (zero dec)" xfId="69"/>
    <cellStyle name="Dollar (zero dec) 2" xfId="4902"/>
    <cellStyle name="Dollar (zero dec) 3" xfId="5055"/>
    <cellStyle name="Dollar (zero dec) 4" xfId="5144"/>
    <cellStyle name="Dollar (zero dec) 5" xfId="5234"/>
    <cellStyle name="Dollar (zero dec) 6" xfId="5247"/>
    <cellStyle name="EA" xfId="68"/>
    <cellStyle name="Entered" xfId="67"/>
    <cellStyle name="Euro" xfId="66"/>
    <cellStyle name="F2" xfId="65"/>
    <cellStyle name="F3" xfId="64"/>
    <cellStyle name="F4" xfId="63"/>
    <cellStyle name="F5" xfId="62"/>
    <cellStyle name="F6" xfId="61"/>
    <cellStyle name="F7" xfId="60"/>
    <cellStyle name="F8" xfId="59"/>
    <cellStyle name="Fixed" xfId="58"/>
    <cellStyle name="Followed Hyperlink" xfId="57"/>
    <cellStyle name="ǦǦ_x0003_" xfId="56"/>
    <cellStyle name="Grey" xfId="55"/>
    <cellStyle name="Grey 2" xfId="4906"/>
    <cellStyle name="Grey 3" xfId="5056"/>
    <cellStyle name="Grey 4" xfId="5145"/>
    <cellStyle name="Grey 5" xfId="5235"/>
    <cellStyle name="Grey 6" xfId="5248"/>
    <cellStyle name="head" xfId="54"/>
    <cellStyle name="head 1" xfId="53"/>
    <cellStyle name="head 1-1" xfId="52"/>
    <cellStyle name="HEADER" xfId="51"/>
    <cellStyle name="Header1" xfId="50"/>
    <cellStyle name="Header2" xfId="49"/>
    <cellStyle name="Heading 1" xfId="48"/>
    <cellStyle name="Heading 2" xfId="47"/>
    <cellStyle name="HEADING1" xfId="46"/>
    <cellStyle name="Heading1 2" xfId="4908"/>
    <cellStyle name="Heading1 3" xfId="5057"/>
    <cellStyle name="Heading1 4" xfId="5146"/>
    <cellStyle name="Heading1 5" xfId="5236"/>
    <cellStyle name="Heading1 6" xfId="5249"/>
    <cellStyle name="HEADING2" xfId="45"/>
    <cellStyle name="Heading2 2" xfId="4909"/>
    <cellStyle name="Heading2 3" xfId="5058"/>
    <cellStyle name="Heading2 4" xfId="5147"/>
    <cellStyle name="Heading2 5" xfId="5237"/>
    <cellStyle name="Heading2 6" xfId="5250"/>
    <cellStyle name="Helv8_PFD4.XLS" xfId="44"/>
    <cellStyle name="Hyperlink" xfId="43"/>
    <cellStyle name="Input [yellow]" xfId="42"/>
    <cellStyle name="Input [yellow] 2" xfId="4910"/>
    <cellStyle name="Input [yellow] 3" xfId="5059"/>
    <cellStyle name="Input [yellow] 4" xfId="5148"/>
    <cellStyle name="Input [yellow] 5" xfId="5238"/>
    <cellStyle name="Input [yellow] 6" xfId="5251"/>
    <cellStyle name="_x0001__x0002_ĵĵ_x0007_ ĵĵ_x000d__x000d_ƨƬ_x0001__x0002_ƨƬ_x0007__x000d_ǒǓ _x000d_ǜǜ_x000d__x000d_ǪǪ_x0007__x0007__x0005__x0005__x0010__x0001_ဠ" xfId="41"/>
    <cellStyle name="kg" xfId="4911"/>
    <cellStyle name="M" xfId="4912"/>
    <cellStyle name="M2" xfId="4913"/>
    <cellStyle name="M3" xfId="4914"/>
    <cellStyle name="Milliers [0]_Arabian Spec" xfId="40"/>
    <cellStyle name="Milliers_Arabian Spec" xfId="39"/>
    <cellStyle name="Model" xfId="38"/>
    <cellStyle name="Mon?aire [0]_Arabian Spec" xfId="37"/>
    <cellStyle name="Mon?aire_Arabian Spec" xfId="36"/>
    <cellStyle name="MS Proofing Tools" xfId="35"/>
    <cellStyle name="no dec" xfId="34"/>
    <cellStyle name="Normal - Style1" xfId="32"/>
    <cellStyle name="Normal - Style1 10" xfId="5486"/>
    <cellStyle name="Normal - Style1 2" xfId="4915"/>
    <cellStyle name="Normal - Style1 3" xfId="5060"/>
    <cellStyle name="Normal - Style1 4" xfId="5149"/>
    <cellStyle name="Normal - Style1 5" xfId="5239"/>
    <cellStyle name="Normal - Style1 6" xfId="5252"/>
    <cellStyle name="Normal - Style1 7" xfId="5483"/>
    <cellStyle name="Normal - Style1 8" xfId="5485"/>
    <cellStyle name="Normal - Style1 9" xfId="5478"/>
    <cellStyle name="Normal - Style2" xfId="31"/>
    <cellStyle name="Normal - Style3" xfId="30"/>
    <cellStyle name="Normal - Style4" xfId="29"/>
    <cellStyle name="Normal - Style5" xfId="28"/>
    <cellStyle name="Normal - Style6" xfId="27"/>
    <cellStyle name="Normal - Style7" xfId="26"/>
    <cellStyle name="Normal - Style8" xfId="25"/>
    <cellStyle name="Normal - 유형1" xfId="33"/>
    <cellStyle name="Normal_ SG&amp;A Bridge" xfId="24"/>
    <cellStyle name="N䁯rmal_MCOE Summary (5)_98선급금" xfId="4916"/>
    <cellStyle name="Œ…?æ맖?e [0.00]_laroux" xfId="23"/>
    <cellStyle name="Œ…?æ맖?e_laroux" xfId="22"/>
    <cellStyle name="oft Excel]_x000d__x000a_Comment=The open=/f lines load custom functions into the Paste Function list._x000d__x000a_Maximized=3_x000d__x000a_AutoFormat=" xfId="21"/>
    <cellStyle name="oh" xfId="4918"/>
    <cellStyle name="Oormal_Q3-RPT TRK_갬적-갑지 (3)" xfId="20"/>
    <cellStyle name="Percent" xfId="19"/>
    <cellStyle name="Percent [2]" xfId="18"/>
    <cellStyle name="Percent 2" xfId="4919"/>
    <cellStyle name="Percent 3" xfId="5061"/>
    <cellStyle name="Percent 4" xfId="5150"/>
    <cellStyle name="Percent 5" xfId="5240"/>
    <cellStyle name="Percent 6" xfId="5253"/>
    <cellStyle name="Percent_(구)궁촌교(물량깨기)" xfId="3378"/>
    <cellStyle name="PRICE2" xfId="17"/>
    <cellStyle name="Q값(소수점,3)" xfId="16"/>
    <cellStyle name="RevList" xfId="15"/>
    <cellStyle name="s]_x000d__x000a_load=_x000d__x000a_run=_x000d__x000a_NullPort=None_x000d__x000a_SkipMouseRedetect=1_x000d__x000a_device=QLaser SF700/710,KHQLBP,LPT1:_x000d__x000a__x000d__x000a_[Desktop]_x000d__x000a_Wallpaper=C:\WI" xfId="14"/>
    <cellStyle name="sh" xfId="4920"/>
    <cellStyle name="SS" xfId="4921"/>
    <cellStyle name="ssh" xfId="4922"/>
    <cellStyle name="_x0001__x0002_ƨƬ_x0007__x000d_ǒǓ _x000d_ǜǜ_x000d__x000d_ǪǪ_x0007__x0007__x0005__x0005__x0010__x0001_ဠ" xfId="13"/>
    <cellStyle name="STANDARD" xfId="12"/>
    <cellStyle name="STD" xfId="11"/>
    <cellStyle name="subhead" xfId="10"/>
    <cellStyle name="Subtotal" xfId="9"/>
    <cellStyle name="Title" xfId="8"/>
    <cellStyle name="title [1]" xfId="7"/>
    <cellStyle name="title [2]" xfId="6"/>
    <cellStyle name="Title_급수시설_설계서" xfId="5484"/>
    <cellStyle name="ton" xfId="5"/>
    <cellStyle name="Total" xfId="4"/>
    <cellStyle name="UM" xfId="3"/>
    <cellStyle name="W?rung [0]_Compiling Utility Macros" xfId="3379"/>
    <cellStyle name="W?rung_Compiling Utility Macros" xfId="3380"/>
    <cellStyle name="μU¿¡ ¿A´A CIAIÆU¸μAⓒ" xfId="4923"/>
    <cellStyle name="_x0010__x0001_ဠ" xfId="2"/>
    <cellStyle name="" xfId="1"/>
    <cellStyle name="가.인건비" xfId="310"/>
    <cellStyle name="강조색1 2" xfId="4783"/>
    <cellStyle name="강조색1 3" xfId="4991"/>
    <cellStyle name="강조색1 4" xfId="5080"/>
    <cellStyle name="강조색1 5" xfId="5170"/>
    <cellStyle name="강조색1 6" xfId="4950"/>
    <cellStyle name="강조색2 2" xfId="4784"/>
    <cellStyle name="강조색2 3" xfId="4992"/>
    <cellStyle name="강조색2 4" xfId="5081"/>
    <cellStyle name="강조색2 5" xfId="5171"/>
    <cellStyle name="강조색2 6" xfId="4949"/>
    <cellStyle name="강조색3 2" xfId="4785"/>
    <cellStyle name="강조색3 3" xfId="4993"/>
    <cellStyle name="강조색3 4" xfId="5082"/>
    <cellStyle name="강조색3 5" xfId="5172"/>
    <cellStyle name="강조색3 6" xfId="4948"/>
    <cellStyle name="강조색4 2" xfId="4786"/>
    <cellStyle name="강조색4 3" xfId="4994"/>
    <cellStyle name="강조색4 4" xfId="5083"/>
    <cellStyle name="강조색4 5" xfId="5173"/>
    <cellStyle name="강조색4 6" xfId="4947"/>
    <cellStyle name="강조색5 2" xfId="4787"/>
    <cellStyle name="강조색5 3" xfId="4995"/>
    <cellStyle name="강조색5 4" xfId="5084"/>
    <cellStyle name="강조색5 5" xfId="5174"/>
    <cellStyle name="강조색5 6" xfId="4946"/>
    <cellStyle name="강조색6 2" xfId="4788"/>
    <cellStyle name="강조색6 3" xfId="4996"/>
    <cellStyle name="강조색6 4" xfId="5085"/>
    <cellStyle name="강조색6 5" xfId="5175"/>
    <cellStyle name="강조색6 6" xfId="4945"/>
    <cellStyle name="경고문 2" xfId="4789"/>
    <cellStyle name="경고문 3" xfId="4997"/>
    <cellStyle name="경고문 4" xfId="5086"/>
    <cellStyle name="경고문 5" xfId="5176"/>
    <cellStyle name="경고문 6" xfId="4944"/>
    <cellStyle name="계(단가)" xfId="309"/>
    <cellStyle name="계(일위,계, 소수0)" xfId="308"/>
    <cellStyle name="계산 2" xfId="4790"/>
    <cellStyle name="계산 3" xfId="4998"/>
    <cellStyle name="계산 4" xfId="5087"/>
    <cellStyle name="계산 5" xfId="5177"/>
    <cellStyle name="계산 6" xfId="4943"/>
    <cellStyle name="고정소숫점" xfId="307"/>
    <cellStyle name="고정소숫점 2" xfId="4791"/>
    <cellStyle name="고정소숫점 3" xfId="4999"/>
    <cellStyle name="고정소숫점 4" xfId="5088"/>
    <cellStyle name="고정소숫점 5" xfId="5178"/>
    <cellStyle name="고정소숫점 6" xfId="4942"/>
    <cellStyle name="고정출력1" xfId="306"/>
    <cellStyle name="고정출력1 2" xfId="4792"/>
    <cellStyle name="고정출력1 3" xfId="5000"/>
    <cellStyle name="고정출력1 4" xfId="5089"/>
    <cellStyle name="고정출력1 5" xfId="5179"/>
    <cellStyle name="고정출력1 6" xfId="4941"/>
    <cellStyle name="고정출력2" xfId="305"/>
    <cellStyle name="고정출력2 2" xfId="4793"/>
    <cellStyle name="고정출력2 3" xfId="5001"/>
    <cellStyle name="고정출력2 4" xfId="5090"/>
    <cellStyle name="고정출력2 5" xfId="5180"/>
    <cellStyle name="고정출력2 6" xfId="4940"/>
    <cellStyle name="공사원가계산서(조경)" xfId="4794"/>
    <cellStyle name="공종" xfId="4795"/>
    <cellStyle name="咬訌裝?INCOM1" xfId="304"/>
    <cellStyle name="咬訌裝?INCOM1 2" xfId="4796"/>
    <cellStyle name="咬訌裝?INCOM1 3" xfId="5002"/>
    <cellStyle name="咬訌裝?INCOM1 4" xfId="5091"/>
    <cellStyle name="咬訌裝?INCOM1 5" xfId="5181"/>
    <cellStyle name="咬訌裝?INCOM1 6" xfId="4939"/>
    <cellStyle name="咬訌裝?INCOM10" xfId="303"/>
    <cellStyle name="咬訌裝?INCOM10 2" xfId="4797"/>
    <cellStyle name="咬訌裝?INCOM10 3" xfId="5003"/>
    <cellStyle name="咬訌裝?INCOM10 4" xfId="5092"/>
    <cellStyle name="咬訌裝?INCOM10 5" xfId="5182"/>
    <cellStyle name="咬訌裝?INCOM10 6" xfId="4938"/>
    <cellStyle name="咬訌裝?INCOM2" xfId="302"/>
    <cellStyle name="咬訌裝?INCOM2 2" xfId="4798"/>
    <cellStyle name="咬訌裝?INCOM2 3" xfId="5004"/>
    <cellStyle name="咬訌裝?INCOM2 4" xfId="5093"/>
    <cellStyle name="咬訌裝?INCOM2 5" xfId="5183"/>
    <cellStyle name="咬訌裝?INCOM2 6" xfId="4937"/>
    <cellStyle name="咬訌裝?INCOM3" xfId="301"/>
    <cellStyle name="咬訌裝?INCOM3 2" xfId="4799"/>
    <cellStyle name="咬訌裝?INCOM3 3" xfId="5005"/>
    <cellStyle name="咬訌裝?INCOM3 4" xfId="5094"/>
    <cellStyle name="咬訌裝?INCOM3 5" xfId="5184"/>
    <cellStyle name="咬訌裝?INCOM3 6" xfId="4936"/>
    <cellStyle name="咬訌裝?INCOM4" xfId="300"/>
    <cellStyle name="咬訌裝?INCOM4 2" xfId="4800"/>
    <cellStyle name="咬訌裝?INCOM4 3" xfId="5006"/>
    <cellStyle name="咬訌裝?INCOM4 4" xfId="5095"/>
    <cellStyle name="咬訌裝?INCOM4 5" xfId="5185"/>
    <cellStyle name="咬訌裝?INCOM4 6" xfId="4935"/>
    <cellStyle name="咬訌裝?INCOM5" xfId="299"/>
    <cellStyle name="咬訌裝?INCOM5 2" xfId="4801"/>
    <cellStyle name="咬訌裝?INCOM5 3" xfId="5007"/>
    <cellStyle name="咬訌裝?INCOM5 4" xfId="5096"/>
    <cellStyle name="咬訌裝?INCOM5 5" xfId="5186"/>
    <cellStyle name="咬訌裝?INCOM5 6" xfId="4934"/>
    <cellStyle name="咬訌裝?INCOM6" xfId="298"/>
    <cellStyle name="咬訌裝?INCOM6 2" xfId="4802"/>
    <cellStyle name="咬訌裝?INCOM6 3" xfId="5008"/>
    <cellStyle name="咬訌裝?INCOM6 4" xfId="5097"/>
    <cellStyle name="咬訌裝?INCOM6 5" xfId="5187"/>
    <cellStyle name="咬訌裝?INCOM6 6" xfId="4933"/>
    <cellStyle name="咬訌裝?INCOM7" xfId="297"/>
    <cellStyle name="咬訌裝?INCOM7 2" xfId="4803"/>
    <cellStyle name="咬訌裝?INCOM7 3" xfId="5009"/>
    <cellStyle name="咬訌裝?INCOM7 4" xfId="5098"/>
    <cellStyle name="咬訌裝?INCOM7 5" xfId="5188"/>
    <cellStyle name="咬訌裝?INCOM7 6" xfId="4932"/>
    <cellStyle name="咬訌裝?INCOM8" xfId="296"/>
    <cellStyle name="咬訌裝?INCOM8 2" xfId="4804"/>
    <cellStyle name="咬訌裝?INCOM8 3" xfId="5010"/>
    <cellStyle name="咬訌裝?INCOM8 4" xfId="5099"/>
    <cellStyle name="咬訌裝?INCOM8 5" xfId="5189"/>
    <cellStyle name="咬訌裝?INCOM8 6" xfId="4931"/>
    <cellStyle name="咬訌裝?INCOM9" xfId="295"/>
    <cellStyle name="咬訌裝?INCOM9 2" xfId="4805"/>
    <cellStyle name="咬訌裝?INCOM9 3" xfId="5011"/>
    <cellStyle name="咬訌裝?INCOM9 4" xfId="5100"/>
    <cellStyle name="咬訌裝?INCOM9 5" xfId="5190"/>
    <cellStyle name="咬訌裝?INCOM9 6" xfId="4930"/>
    <cellStyle name="咬訌裝?PRIB11" xfId="294"/>
    <cellStyle name="咬訌裝?PRIB11 2" xfId="4806"/>
    <cellStyle name="咬訌裝?PRIB11 3" xfId="5012"/>
    <cellStyle name="咬訌裝?PRIB11 4" xfId="5101"/>
    <cellStyle name="咬訌裝?PRIB11 5" xfId="5191"/>
    <cellStyle name="咬訌裝?PRIB11 6" xfId="4929"/>
    <cellStyle name="국종합건설" xfId="293"/>
    <cellStyle name="금액" xfId="292"/>
    <cellStyle name="기본내역서" xfId="291"/>
    <cellStyle name="나쁨 2" xfId="4808"/>
    <cellStyle name="나쁨 3" xfId="5013"/>
    <cellStyle name="나쁨 4" xfId="5102"/>
    <cellStyle name="나쁨 5" xfId="5192"/>
    <cellStyle name="나쁨 6" xfId="4928"/>
    <cellStyle name="날짜" xfId="290"/>
    <cellStyle name="날짜 2" xfId="4809"/>
    <cellStyle name="날짜 3" xfId="5014"/>
    <cellStyle name="날짜 4" xfId="5103"/>
    <cellStyle name="날짜 5" xfId="5193"/>
    <cellStyle name="날짜 6" xfId="4927"/>
    <cellStyle name="내역" xfId="289"/>
    <cellStyle name="내역 2" xfId="4810"/>
    <cellStyle name="내역 3" xfId="5015"/>
    <cellStyle name="내역 4" xfId="5104"/>
    <cellStyle name="내역 5" xfId="5194"/>
    <cellStyle name="내역 6" xfId="4926"/>
    <cellStyle name="내역서" xfId="288"/>
    <cellStyle name="네모제목" xfId="4812"/>
    <cellStyle name="단위" xfId="287"/>
    <cellStyle name="단위(원)" xfId="286"/>
    <cellStyle name="단위_3사 견적서" xfId="4815"/>
    <cellStyle name="달러" xfId="285"/>
    <cellStyle name="달러 2" xfId="4816"/>
    <cellStyle name="달러 3" xfId="5016"/>
    <cellStyle name="달러 4" xfId="5105"/>
    <cellStyle name="달러 5" xfId="5195"/>
    <cellStyle name="달러 6" xfId="4925"/>
    <cellStyle name="뒤에 오는 하이퍼링크" xfId="284"/>
    <cellStyle name="똿뗦먛귟 [0.00]_laroux" xfId="283"/>
    <cellStyle name="똿뗦먛귟_laroux" xfId="282"/>
    <cellStyle name="라인" xfId="281"/>
    <cellStyle name="마이너스키" xfId="5446"/>
    <cellStyle name="메모 2" xfId="4818"/>
    <cellStyle name="메모 3" xfId="5017"/>
    <cellStyle name="메모 4" xfId="5106"/>
    <cellStyle name="메모 5" xfId="5196"/>
    <cellStyle name="메모 6" xfId="4924"/>
    <cellStyle name="믅됞 [0.00]_laroux" xfId="280"/>
    <cellStyle name="믅됞_laroux" xfId="279"/>
    <cellStyle name="배분" xfId="278"/>
    <cellStyle name="백" xfId="277"/>
    <cellStyle name="백 2" xfId="4820"/>
    <cellStyle name="백 3" xfId="5018"/>
    <cellStyle name="백 4" xfId="5107"/>
    <cellStyle name="백 5" xfId="5197"/>
    <cellStyle name="백 6" xfId="3390"/>
    <cellStyle name="백_우수1(변경)" xfId="4821"/>
    <cellStyle name="백분율 [△1]" xfId="5447"/>
    <cellStyle name="백분율 [△2]" xfId="5448"/>
    <cellStyle name="백분율 [0]" xfId="276"/>
    <cellStyle name="백분율 [2]" xfId="275"/>
    <cellStyle name="백분율 2" xfId="4822"/>
    <cellStyle name="백분율［△1］" xfId="5449"/>
    <cellStyle name="백분율［△2］" xfId="5450"/>
    <cellStyle name="보통 2" xfId="4823"/>
    <cellStyle name="보통 3" xfId="5019"/>
    <cellStyle name="보통 4" xfId="5108"/>
    <cellStyle name="보통 5" xfId="5198"/>
    <cellStyle name="보통 6" xfId="3393"/>
    <cellStyle name="뷭?" xfId="274"/>
    <cellStyle name="빨간색" xfId="4825"/>
    <cellStyle name="빨강" xfId="273"/>
    <cellStyle name="상단배분" xfId="272"/>
    <cellStyle name="선택영역" xfId="271"/>
    <cellStyle name="선택영역의 가운데로" xfId="5451"/>
    <cellStyle name="설계변경_타공종이기(유동form)" xfId="270"/>
    <cellStyle name="설계서" xfId="269"/>
    <cellStyle name="설명 텍스트 2" xfId="4827"/>
    <cellStyle name="설명 텍스트 3" xfId="5020"/>
    <cellStyle name="설명 텍스트 4" xfId="5109"/>
    <cellStyle name="설명 텍스트 5" xfId="5199"/>
    <cellStyle name="설명 텍스트 6" xfId="3538"/>
    <cellStyle name="셀 확인 2" xfId="4828"/>
    <cellStyle name="셀 확인 3" xfId="5021"/>
    <cellStyle name="셀 확인 4" xfId="5110"/>
    <cellStyle name="셀 확인 5" xfId="5200"/>
    <cellStyle name="셀 확인 6" xfId="3539"/>
    <cellStyle name="소계(소수점0,10포)" xfId="268"/>
    <cellStyle name="소계무늬" xfId="267"/>
    <cellStyle name="수량" xfId="266"/>
    <cellStyle name="수량1" xfId="4830"/>
    <cellStyle name="수목명" xfId="4831"/>
    <cellStyle name="숫자" xfId="3361"/>
    <cellStyle name="숫자(R)" xfId="265"/>
    <cellStyle name="숫자(R) 2" xfId="4832"/>
    <cellStyle name="숫자(R) 3" xfId="5022"/>
    <cellStyle name="숫자(R) 4" xfId="5111"/>
    <cellStyle name="숫자(R) 5" xfId="5201"/>
    <cellStyle name="숫자(R) 6" xfId="3540"/>
    <cellStyle name="숫자1" xfId="3362"/>
    <cellStyle name="숫자3" xfId="264"/>
    <cellStyle name="쉼표 [0]" xfId="576" builtinId="6"/>
    <cellStyle name="쉼표 [0] 2" xfId="263"/>
    <cellStyle name="쉼표 [0] 2 2" xfId="4834"/>
    <cellStyle name="쉼표 [0] 2 3" xfId="5023"/>
    <cellStyle name="쉼표 [0] 2 4" xfId="5112"/>
    <cellStyle name="쉼표 [0] 2 5" xfId="5202"/>
    <cellStyle name="쉼표 [0] 2 6" xfId="3541"/>
    <cellStyle name="쉼표 [0] 3" xfId="262"/>
    <cellStyle name="쉼표 [0] 3 2" xfId="4835"/>
    <cellStyle name="쉼표 [0] 3 3" xfId="5024"/>
    <cellStyle name="쉼표 [0] 3 4" xfId="5113"/>
    <cellStyle name="쉼표 [0] 3 5" xfId="5203"/>
    <cellStyle name="쉼표 [0] 3 6" xfId="3542"/>
    <cellStyle name="쉼표 [0] 4" xfId="3388"/>
    <cellStyle name="쉼표 [0] 4 10" xfId="5306"/>
    <cellStyle name="쉼표 [0] 4 10 2" xfId="5532"/>
    <cellStyle name="쉼표 [0] 4 10 2 2" xfId="5810"/>
    <cellStyle name="쉼표 [0] 4 10 2 2 2" xfId="6706"/>
    <cellStyle name="쉼표 [0] 4 10 2 3" xfId="6034"/>
    <cellStyle name="쉼표 [0] 4 10 2 3 2" xfId="6930"/>
    <cellStyle name="쉼표 [0] 4 10 2 4" xfId="6258"/>
    <cellStyle name="쉼표 [0] 4 10 2 4 2" xfId="7154"/>
    <cellStyle name="쉼표 [0] 4 10 2 5" xfId="6482"/>
    <cellStyle name="쉼표 [0] 4 10 3" xfId="5657"/>
    <cellStyle name="쉼표 [0] 4 10 3 2" xfId="6594"/>
    <cellStyle name="쉼표 [0] 4 10 4" xfId="5922"/>
    <cellStyle name="쉼표 [0] 4 10 4 2" xfId="6818"/>
    <cellStyle name="쉼표 [0] 4 10 5" xfId="6146"/>
    <cellStyle name="쉼표 [0] 4 10 5 2" xfId="7042"/>
    <cellStyle name="쉼표 [0] 4 10 6" xfId="6370"/>
    <cellStyle name="쉼표 [0] 4 11" xfId="5270"/>
    <cellStyle name="쉼표 [0] 4 11 2" xfId="5507"/>
    <cellStyle name="쉼표 [0] 4 11 2 2" xfId="5785"/>
    <cellStyle name="쉼표 [0] 4 11 2 2 2" xfId="6681"/>
    <cellStyle name="쉼표 [0] 4 11 2 3" xfId="6009"/>
    <cellStyle name="쉼표 [0] 4 11 2 3 2" xfId="6905"/>
    <cellStyle name="쉼표 [0] 4 11 2 4" xfId="6233"/>
    <cellStyle name="쉼표 [0] 4 11 2 4 2" xfId="7129"/>
    <cellStyle name="쉼표 [0] 4 11 2 5" xfId="6457"/>
    <cellStyle name="쉼표 [0] 4 11 3" xfId="5621"/>
    <cellStyle name="쉼표 [0] 4 11 3 2" xfId="6569"/>
    <cellStyle name="쉼표 [0] 4 11 4" xfId="5897"/>
    <cellStyle name="쉼표 [0] 4 11 4 2" xfId="6793"/>
    <cellStyle name="쉼표 [0] 4 11 5" xfId="6121"/>
    <cellStyle name="쉼표 [0] 4 11 5 2" xfId="7017"/>
    <cellStyle name="쉼표 [0] 4 11 6" xfId="6345"/>
    <cellStyle name="쉼표 [0] 4 12" xfId="5261"/>
    <cellStyle name="쉼표 [0] 4 12 2" xfId="5498"/>
    <cellStyle name="쉼표 [0] 4 12 2 2" xfId="5776"/>
    <cellStyle name="쉼표 [0] 4 12 2 2 2" xfId="6672"/>
    <cellStyle name="쉼표 [0] 4 12 2 3" xfId="6000"/>
    <cellStyle name="쉼표 [0] 4 12 2 3 2" xfId="6896"/>
    <cellStyle name="쉼표 [0] 4 12 2 4" xfId="6224"/>
    <cellStyle name="쉼표 [0] 4 12 2 4 2" xfId="7120"/>
    <cellStyle name="쉼표 [0] 4 12 2 5" xfId="6448"/>
    <cellStyle name="쉼표 [0] 4 12 3" xfId="5612"/>
    <cellStyle name="쉼표 [0] 4 12 3 2" xfId="6560"/>
    <cellStyle name="쉼표 [0] 4 12 4" xfId="5888"/>
    <cellStyle name="쉼표 [0] 4 12 4 2" xfId="6784"/>
    <cellStyle name="쉼표 [0] 4 12 5" xfId="6112"/>
    <cellStyle name="쉼표 [0] 4 12 5 2" xfId="7008"/>
    <cellStyle name="쉼표 [0] 4 12 6" xfId="6336"/>
    <cellStyle name="쉼표 [0] 4 13" xfId="5267"/>
    <cellStyle name="쉼표 [0] 4 13 2" xfId="5504"/>
    <cellStyle name="쉼표 [0] 4 13 2 2" xfId="5782"/>
    <cellStyle name="쉼표 [0] 4 13 2 2 2" xfId="6678"/>
    <cellStyle name="쉼표 [0] 4 13 2 3" xfId="6006"/>
    <cellStyle name="쉼표 [0] 4 13 2 3 2" xfId="6902"/>
    <cellStyle name="쉼표 [0] 4 13 2 4" xfId="6230"/>
    <cellStyle name="쉼표 [0] 4 13 2 4 2" xfId="7126"/>
    <cellStyle name="쉼표 [0] 4 13 2 5" xfId="6454"/>
    <cellStyle name="쉼표 [0] 4 13 3" xfId="5618"/>
    <cellStyle name="쉼표 [0] 4 13 3 2" xfId="6566"/>
    <cellStyle name="쉼표 [0] 4 13 4" xfId="5894"/>
    <cellStyle name="쉼표 [0] 4 13 4 2" xfId="6790"/>
    <cellStyle name="쉼표 [0] 4 13 5" xfId="6118"/>
    <cellStyle name="쉼표 [0] 4 13 5 2" xfId="7014"/>
    <cellStyle name="쉼표 [0] 4 13 6" xfId="6342"/>
    <cellStyle name="쉼표 [0] 4 14" xfId="5310"/>
    <cellStyle name="쉼표 [0] 4 14 2" xfId="5536"/>
    <cellStyle name="쉼표 [0] 4 14 2 2" xfId="5814"/>
    <cellStyle name="쉼표 [0] 4 14 2 2 2" xfId="6710"/>
    <cellStyle name="쉼표 [0] 4 14 2 3" xfId="6038"/>
    <cellStyle name="쉼표 [0] 4 14 2 3 2" xfId="6934"/>
    <cellStyle name="쉼표 [0] 4 14 2 4" xfId="6262"/>
    <cellStyle name="쉼표 [0] 4 14 2 4 2" xfId="7158"/>
    <cellStyle name="쉼표 [0] 4 14 2 5" xfId="6486"/>
    <cellStyle name="쉼표 [0] 4 14 3" xfId="5661"/>
    <cellStyle name="쉼표 [0] 4 14 3 2" xfId="6598"/>
    <cellStyle name="쉼표 [0] 4 14 4" xfId="5926"/>
    <cellStyle name="쉼표 [0] 4 14 4 2" xfId="6822"/>
    <cellStyle name="쉼표 [0] 4 14 5" xfId="6150"/>
    <cellStyle name="쉼표 [0] 4 14 5 2" xfId="7046"/>
    <cellStyle name="쉼표 [0] 4 14 6" xfId="6374"/>
    <cellStyle name="쉼표 [0] 4 15" xfId="5256"/>
    <cellStyle name="쉼표 [0] 4 15 2" xfId="5494"/>
    <cellStyle name="쉼표 [0] 4 15 2 2" xfId="5772"/>
    <cellStyle name="쉼표 [0] 4 15 2 2 2" xfId="6668"/>
    <cellStyle name="쉼표 [0] 4 15 2 3" xfId="5996"/>
    <cellStyle name="쉼표 [0] 4 15 2 3 2" xfId="6892"/>
    <cellStyle name="쉼표 [0] 4 15 2 4" xfId="6220"/>
    <cellStyle name="쉼표 [0] 4 15 2 4 2" xfId="7116"/>
    <cellStyle name="쉼표 [0] 4 15 2 5" xfId="6444"/>
    <cellStyle name="쉼표 [0] 4 15 3" xfId="5607"/>
    <cellStyle name="쉼표 [0] 4 15 3 2" xfId="6556"/>
    <cellStyle name="쉼표 [0] 4 15 4" xfId="5884"/>
    <cellStyle name="쉼표 [0] 4 15 4 2" xfId="6780"/>
    <cellStyle name="쉼표 [0] 4 15 5" xfId="6108"/>
    <cellStyle name="쉼표 [0] 4 15 5 2" xfId="7004"/>
    <cellStyle name="쉼표 [0] 4 15 6" xfId="6332"/>
    <cellStyle name="쉼표 [0] 4 16" xfId="5303"/>
    <cellStyle name="쉼표 [0] 4 16 2" xfId="5529"/>
    <cellStyle name="쉼표 [0] 4 16 2 2" xfId="5807"/>
    <cellStyle name="쉼표 [0] 4 16 2 2 2" xfId="6703"/>
    <cellStyle name="쉼표 [0] 4 16 2 3" xfId="6031"/>
    <cellStyle name="쉼표 [0] 4 16 2 3 2" xfId="6927"/>
    <cellStyle name="쉼표 [0] 4 16 2 4" xfId="6255"/>
    <cellStyle name="쉼표 [0] 4 16 2 4 2" xfId="7151"/>
    <cellStyle name="쉼표 [0] 4 16 2 5" xfId="6479"/>
    <cellStyle name="쉼표 [0] 4 16 3" xfId="5654"/>
    <cellStyle name="쉼표 [0] 4 16 3 2" xfId="6591"/>
    <cellStyle name="쉼표 [0] 4 16 4" xfId="5919"/>
    <cellStyle name="쉼표 [0] 4 16 4 2" xfId="6815"/>
    <cellStyle name="쉼표 [0] 4 16 5" xfId="6143"/>
    <cellStyle name="쉼표 [0] 4 16 5 2" xfId="7039"/>
    <cellStyle name="쉼표 [0] 4 16 6" xfId="6367"/>
    <cellStyle name="쉼표 [0] 4 17" xfId="5329"/>
    <cellStyle name="쉼표 [0] 4 17 2" xfId="5551"/>
    <cellStyle name="쉼표 [0] 4 17 2 2" xfId="5829"/>
    <cellStyle name="쉼표 [0] 4 17 2 2 2" xfId="6725"/>
    <cellStyle name="쉼표 [0] 4 17 2 3" xfId="6053"/>
    <cellStyle name="쉼표 [0] 4 17 2 3 2" xfId="6949"/>
    <cellStyle name="쉼표 [0] 4 17 2 4" xfId="6277"/>
    <cellStyle name="쉼표 [0] 4 17 2 4 2" xfId="7173"/>
    <cellStyle name="쉼표 [0] 4 17 2 5" xfId="6501"/>
    <cellStyle name="쉼표 [0] 4 17 3" xfId="5680"/>
    <cellStyle name="쉼표 [0] 4 17 3 2" xfId="6613"/>
    <cellStyle name="쉼표 [0] 4 17 4" xfId="5941"/>
    <cellStyle name="쉼표 [0] 4 17 4 2" xfId="6837"/>
    <cellStyle name="쉼표 [0] 4 17 5" xfId="6165"/>
    <cellStyle name="쉼표 [0] 4 17 5 2" xfId="7061"/>
    <cellStyle name="쉼표 [0] 4 17 6" xfId="6389"/>
    <cellStyle name="쉼표 [0] 4 18" xfId="5315"/>
    <cellStyle name="쉼표 [0] 4 18 2" xfId="5541"/>
    <cellStyle name="쉼표 [0] 4 18 2 2" xfId="5819"/>
    <cellStyle name="쉼표 [0] 4 18 2 2 2" xfId="6715"/>
    <cellStyle name="쉼표 [0] 4 18 2 3" xfId="6043"/>
    <cellStyle name="쉼표 [0] 4 18 2 3 2" xfId="6939"/>
    <cellStyle name="쉼표 [0] 4 18 2 4" xfId="6267"/>
    <cellStyle name="쉼표 [0] 4 18 2 4 2" xfId="7163"/>
    <cellStyle name="쉼표 [0] 4 18 2 5" xfId="6491"/>
    <cellStyle name="쉼표 [0] 4 18 3" xfId="5666"/>
    <cellStyle name="쉼표 [0] 4 18 3 2" xfId="6603"/>
    <cellStyle name="쉼표 [0] 4 18 4" xfId="5931"/>
    <cellStyle name="쉼표 [0] 4 18 4 2" xfId="6827"/>
    <cellStyle name="쉼표 [0] 4 18 5" xfId="6155"/>
    <cellStyle name="쉼표 [0] 4 18 5 2" xfId="7051"/>
    <cellStyle name="쉼표 [0] 4 18 6" xfId="6379"/>
    <cellStyle name="쉼표 [0] 4 19" xfId="5323"/>
    <cellStyle name="쉼표 [0] 4 19 2" xfId="5546"/>
    <cellStyle name="쉼표 [0] 4 19 2 2" xfId="5824"/>
    <cellStyle name="쉼표 [0] 4 19 2 2 2" xfId="6720"/>
    <cellStyle name="쉼표 [0] 4 19 2 3" xfId="6048"/>
    <cellStyle name="쉼표 [0] 4 19 2 3 2" xfId="6944"/>
    <cellStyle name="쉼표 [0] 4 19 2 4" xfId="6272"/>
    <cellStyle name="쉼표 [0] 4 19 2 4 2" xfId="7168"/>
    <cellStyle name="쉼표 [0] 4 19 2 5" xfId="6496"/>
    <cellStyle name="쉼표 [0] 4 19 3" xfId="5674"/>
    <cellStyle name="쉼표 [0] 4 19 3 2" xfId="6608"/>
    <cellStyle name="쉼표 [0] 4 19 4" xfId="5936"/>
    <cellStyle name="쉼표 [0] 4 19 4 2" xfId="6832"/>
    <cellStyle name="쉼표 [0] 4 19 5" xfId="6160"/>
    <cellStyle name="쉼표 [0] 4 19 5 2" xfId="7056"/>
    <cellStyle name="쉼표 [0] 4 19 6" xfId="6384"/>
    <cellStyle name="쉼표 [0] 4 2" xfId="4836"/>
    <cellStyle name="쉼표 [0] 4 20" xfId="5291"/>
    <cellStyle name="쉼표 [0] 4 20 2" xfId="5519"/>
    <cellStyle name="쉼표 [0] 4 20 2 2" xfId="5797"/>
    <cellStyle name="쉼표 [0] 4 20 2 2 2" xfId="6693"/>
    <cellStyle name="쉼표 [0] 4 20 2 3" xfId="6021"/>
    <cellStyle name="쉼표 [0] 4 20 2 3 2" xfId="6917"/>
    <cellStyle name="쉼표 [0] 4 20 2 4" xfId="6245"/>
    <cellStyle name="쉼표 [0] 4 20 2 4 2" xfId="7141"/>
    <cellStyle name="쉼표 [0] 4 20 2 5" xfId="6469"/>
    <cellStyle name="쉼표 [0] 4 20 3" xfId="5642"/>
    <cellStyle name="쉼표 [0] 4 20 3 2" xfId="6581"/>
    <cellStyle name="쉼표 [0] 4 20 4" xfId="5909"/>
    <cellStyle name="쉼표 [0] 4 20 4 2" xfId="6805"/>
    <cellStyle name="쉼표 [0] 4 20 5" xfId="6133"/>
    <cellStyle name="쉼표 [0] 4 20 5 2" xfId="7029"/>
    <cellStyle name="쉼표 [0] 4 20 6" xfId="6357"/>
    <cellStyle name="쉼표 [0] 4 21" xfId="5410"/>
    <cellStyle name="쉼표 [0] 4 21 2" xfId="5597"/>
    <cellStyle name="쉼표 [0] 4 21 2 2" xfId="5875"/>
    <cellStyle name="쉼표 [0] 4 21 2 2 2" xfId="6771"/>
    <cellStyle name="쉼표 [0] 4 21 2 3" xfId="6099"/>
    <cellStyle name="쉼표 [0] 4 21 2 3 2" xfId="6995"/>
    <cellStyle name="쉼표 [0] 4 21 2 4" xfId="6323"/>
    <cellStyle name="쉼표 [0] 4 21 2 4 2" xfId="7219"/>
    <cellStyle name="쉼표 [0] 4 21 2 5" xfId="6547"/>
    <cellStyle name="쉼표 [0] 4 21 3" xfId="5761"/>
    <cellStyle name="쉼표 [0] 4 21 3 2" xfId="6659"/>
    <cellStyle name="쉼표 [0] 4 21 4" xfId="5987"/>
    <cellStyle name="쉼표 [0] 4 21 4 2" xfId="6883"/>
    <cellStyle name="쉼표 [0] 4 21 5" xfId="6211"/>
    <cellStyle name="쉼표 [0] 4 21 5 2" xfId="7107"/>
    <cellStyle name="쉼표 [0] 4 21 6" xfId="6435"/>
    <cellStyle name="쉼표 [0] 4 22" xfId="5381"/>
    <cellStyle name="쉼표 [0] 4 22 2" xfId="5584"/>
    <cellStyle name="쉼표 [0] 4 22 2 2" xfId="5862"/>
    <cellStyle name="쉼표 [0] 4 22 2 2 2" xfId="6758"/>
    <cellStyle name="쉼표 [0] 4 22 2 3" xfId="6086"/>
    <cellStyle name="쉼표 [0] 4 22 2 3 2" xfId="6982"/>
    <cellStyle name="쉼표 [0] 4 22 2 4" xfId="6310"/>
    <cellStyle name="쉼표 [0] 4 22 2 4 2" xfId="7206"/>
    <cellStyle name="쉼표 [0] 4 22 2 5" xfId="6534"/>
    <cellStyle name="쉼표 [0] 4 22 3" xfId="5732"/>
    <cellStyle name="쉼표 [0] 4 22 3 2" xfId="6646"/>
    <cellStyle name="쉼표 [0] 4 22 4" xfId="5974"/>
    <cellStyle name="쉼표 [0] 4 22 4 2" xfId="6870"/>
    <cellStyle name="쉼표 [0] 4 22 5" xfId="6198"/>
    <cellStyle name="쉼표 [0] 4 22 5 2" xfId="7094"/>
    <cellStyle name="쉼표 [0] 4 22 6" xfId="6422"/>
    <cellStyle name="쉼표 [0] 4 23" xfId="5404"/>
    <cellStyle name="쉼표 [0] 4 23 2" xfId="5594"/>
    <cellStyle name="쉼표 [0] 4 23 2 2" xfId="5872"/>
    <cellStyle name="쉼표 [0] 4 23 2 2 2" xfId="6768"/>
    <cellStyle name="쉼표 [0] 4 23 2 3" xfId="6096"/>
    <cellStyle name="쉼표 [0] 4 23 2 3 2" xfId="6992"/>
    <cellStyle name="쉼표 [0] 4 23 2 4" xfId="6320"/>
    <cellStyle name="쉼표 [0] 4 23 2 4 2" xfId="7216"/>
    <cellStyle name="쉼표 [0] 4 23 2 5" xfId="6544"/>
    <cellStyle name="쉼표 [0] 4 23 3" xfId="5755"/>
    <cellStyle name="쉼표 [0] 4 23 3 2" xfId="6656"/>
    <cellStyle name="쉼표 [0] 4 23 4" xfId="5984"/>
    <cellStyle name="쉼표 [0] 4 23 4 2" xfId="6880"/>
    <cellStyle name="쉼표 [0] 4 23 5" xfId="6208"/>
    <cellStyle name="쉼표 [0] 4 23 5 2" xfId="7104"/>
    <cellStyle name="쉼표 [0] 4 23 6" xfId="6432"/>
    <cellStyle name="쉼표 [0] 4 24" xfId="5368"/>
    <cellStyle name="쉼표 [0] 4 24 2" xfId="5578"/>
    <cellStyle name="쉼표 [0] 4 24 2 2" xfId="5856"/>
    <cellStyle name="쉼표 [0] 4 24 2 2 2" xfId="6752"/>
    <cellStyle name="쉼표 [0] 4 24 2 3" xfId="6080"/>
    <cellStyle name="쉼표 [0] 4 24 2 3 2" xfId="6976"/>
    <cellStyle name="쉼표 [0] 4 24 2 4" xfId="6304"/>
    <cellStyle name="쉼표 [0] 4 24 2 4 2" xfId="7200"/>
    <cellStyle name="쉼표 [0] 4 24 2 5" xfId="6528"/>
    <cellStyle name="쉼표 [0] 4 24 3" xfId="5719"/>
    <cellStyle name="쉼표 [0] 4 24 3 2" xfId="6640"/>
    <cellStyle name="쉼표 [0] 4 24 4" xfId="5968"/>
    <cellStyle name="쉼표 [0] 4 24 4 2" xfId="6864"/>
    <cellStyle name="쉼표 [0] 4 24 5" xfId="6192"/>
    <cellStyle name="쉼표 [0] 4 24 5 2" xfId="7088"/>
    <cellStyle name="쉼표 [0] 4 24 6" xfId="6416"/>
    <cellStyle name="쉼표 [0] 4 25" xfId="5292"/>
    <cellStyle name="쉼표 [0] 4 25 2" xfId="5520"/>
    <cellStyle name="쉼표 [0] 4 25 2 2" xfId="5798"/>
    <cellStyle name="쉼표 [0] 4 25 2 2 2" xfId="6694"/>
    <cellStyle name="쉼표 [0] 4 25 2 3" xfId="6022"/>
    <cellStyle name="쉼표 [0] 4 25 2 3 2" xfId="6918"/>
    <cellStyle name="쉼표 [0] 4 25 2 4" xfId="6246"/>
    <cellStyle name="쉼표 [0] 4 25 2 4 2" xfId="7142"/>
    <cellStyle name="쉼표 [0] 4 25 2 5" xfId="6470"/>
    <cellStyle name="쉼표 [0] 4 25 3" xfId="5643"/>
    <cellStyle name="쉼표 [0] 4 25 3 2" xfId="6582"/>
    <cellStyle name="쉼표 [0] 4 25 4" xfId="5910"/>
    <cellStyle name="쉼표 [0] 4 25 4 2" xfId="6806"/>
    <cellStyle name="쉼표 [0] 4 25 5" xfId="6134"/>
    <cellStyle name="쉼표 [0] 4 25 5 2" xfId="7030"/>
    <cellStyle name="쉼표 [0] 4 25 6" xfId="6358"/>
    <cellStyle name="쉼표 [0] 4 26" xfId="5367"/>
    <cellStyle name="쉼표 [0] 4 26 2" xfId="5577"/>
    <cellStyle name="쉼표 [0] 4 26 2 2" xfId="5855"/>
    <cellStyle name="쉼표 [0] 4 26 2 2 2" xfId="6751"/>
    <cellStyle name="쉼표 [0] 4 26 2 3" xfId="6079"/>
    <cellStyle name="쉼표 [0] 4 26 2 3 2" xfId="6975"/>
    <cellStyle name="쉼표 [0] 4 26 2 4" xfId="6303"/>
    <cellStyle name="쉼표 [0] 4 26 2 4 2" xfId="7199"/>
    <cellStyle name="쉼표 [0] 4 26 2 5" xfId="6527"/>
    <cellStyle name="쉼표 [0] 4 26 3" xfId="5718"/>
    <cellStyle name="쉼표 [0] 4 26 3 2" xfId="6639"/>
    <cellStyle name="쉼표 [0] 4 26 4" xfId="5967"/>
    <cellStyle name="쉼표 [0] 4 26 4 2" xfId="6863"/>
    <cellStyle name="쉼표 [0] 4 26 5" xfId="6191"/>
    <cellStyle name="쉼표 [0] 4 26 5 2" xfId="7087"/>
    <cellStyle name="쉼표 [0] 4 26 6" xfId="6415"/>
    <cellStyle name="쉼표 [0] 4 27" xfId="5399"/>
    <cellStyle name="쉼표 [0] 4 27 2" xfId="5593"/>
    <cellStyle name="쉼표 [0] 4 27 2 2" xfId="5871"/>
    <cellStyle name="쉼표 [0] 4 27 2 2 2" xfId="6767"/>
    <cellStyle name="쉼표 [0] 4 27 2 3" xfId="6095"/>
    <cellStyle name="쉼표 [0] 4 27 2 3 2" xfId="6991"/>
    <cellStyle name="쉼표 [0] 4 27 2 4" xfId="6319"/>
    <cellStyle name="쉼표 [0] 4 27 2 4 2" xfId="7215"/>
    <cellStyle name="쉼표 [0] 4 27 2 5" xfId="6543"/>
    <cellStyle name="쉼표 [0] 4 27 3" xfId="5750"/>
    <cellStyle name="쉼표 [0] 4 27 3 2" xfId="6655"/>
    <cellStyle name="쉼표 [0] 4 27 4" xfId="5983"/>
    <cellStyle name="쉼표 [0] 4 27 4 2" xfId="6879"/>
    <cellStyle name="쉼표 [0] 4 27 5" xfId="6207"/>
    <cellStyle name="쉼표 [0] 4 27 5 2" xfId="7103"/>
    <cellStyle name="쉼표 [0] 4 27 6" xfId="6431"/>
    <cellStyle name="쉼표 [0] 4 28" xfId="5355"/>
    <cellStyle name="쉼표 [0] 4 28 2" xfId="5570"/>
    <cellStyle name="쉼표 [0] 4 28 2 2" xfId="5848"/>
    <cellStyle name="쉼표 [0] 4 28 2 2 2" xfId="6744"/>
    <cellStyle name="쉼표 [0] 4 28 2 3" xfId="6072"/>
    <cellStyle name="쉼표 [0] 4 28 2 3 2" xfId="6968"/>
    <cellStyle name="쉼표 [0] 4 28 2 4" xfId="6296"/>
    <cellStyle name="쉼표 [0] 4 28 2 4 2" xfId="7192"/>
    <cellStyle name="쉼표 [0] 4 28 2 5" xfId="6520"/>
    <cellStyle name="쉼표 [0] 4 28 3" xfId="5706"/>
    <cellStyle name="쉼표 [0] 4 28 3 2" xfId="6632"/>
    <cellStyle name="쉼표 [0] 4 28 4" xfId="5960"/>
    <cellStyle name="쉼표 [0] 4 28 4 2" xfId="6856"/>
    <cellStyle name="쉼표 [0] 4 28 5" xfId="6184"/>
    <cellStyle name="쉼표 [0] 4 28 5 2" xfId="7080"/>
    <cellStyle name="쉼표 [0] 4 28 6" xfId="6408"/>
    <cellStyle name="쉼표 [0] 4 29" xfId="5295"/>
    <cellStyle name="쉼표 [0] 4 29 2" xfId="5522"/>
    <cellStyle name="쉼표 [0] 4 29 2 2" xfId="5800"/>
    <cellStyle name="쉼표 [0] 4 29 2 2 2" xfId="6696"/>
    <cellStyle name="쉼표 [0] 4 29 2 3" xfId="6024"/>
    <cellStyle name="쉼표 [0] 4 29 2 3 2" xfId="6920"/>
    <cellStyle name="쉼표 [0] 4 29 2 4" xfId="6248"/>
    <cellStyle name="쉼표 [0] 4 29 2 4 2" xfId="7144"/>
    <cellStyle name="쉼표 [0] 4 29 2 5" xfId="6472"/>
    <cellStyle name="쉼표 [0] 4 29 3" xfId="5646"/>
    <cellStyle name="쉼표 [0] 4 29 3 2" xfId="6584"/>
    <cellStyle name="쉼표 [0] 4 29 4" xfId="5912"/>
    <cellStyle name="쉼표 [0] 4 29 4 2" xfId="6808"/>
    <cellStyle name="쉼표 [0] 4 29 5" xfId="6136"/>
    <cellStyle name="쉼표 [0] 4 29 5 2" xfId="7032"/>
    <cellStyle name="쉼표 [0] 4 29 6" xfId="6360"/>
    <cellStyle name="쉼표 [0] 4 3" xfId="5025"/>
    <cellStyle name="쉼표 [0] 4 30" xfId="5352"/>
    <cellStyle name="쉼표 [0] 4 30 2" xfId="5568"/>
    <cellStyle name="쉼표 [0] 4 30 2 2" xfId="5846"/>
    <cellStyle name="쉼표 [0] 4 30 2 2 2" xfId="6742"/>
    <cellStyle name="쉼표 [0] 4 30 2 3" xfId="6070"/>
    <cellStyle name="쉼표 [0] 4 30 2 3 2" xfId="6966"/>
    <cellStyle name="쉼표 [0] 4 30 2 4" xfId="6294"/>
    <cellStyle name="쉼표 [0] 4 30 2 4 2" xfId="7190"/>
    <cellStyle name="쉼표 [0] 4 30 2 5" xfId="6518"/>
    <cellStyle name="쉼표 [0] 4 30 3" xfId="5703"/>
    <cellStyle name="쉼표 [0] 4 30 3 2" xfId="6630"/>
    <cellStyle name="쉼표 [0] 4 30 4" xfId="5958"/>
    <cellStyle name="쉼표 [0] 4 30 4 2" xfId="6854"/>
    <cellStyle name="쉼표 [0] 4 30 5" xfId="6182"/>
    <cellStyle name="쉼표 [0] 4 30 5 2" xfId="7078"/>
    <cellStyle name="쉼표 [0] 4 30 6" xfId="6406"/>
    <cellStyle name="쉼표 [0] 4 31" xfId="5298"/>
    <cellStyle name="쉼표 [0] 4 31 2" xfId="5524"/>
    <cellStyle name="쉼표 [0] 4 31 2 2" xfId="5802"/>
    <cellStyle name="쉼표 [0] 4 31 2 2 2" xfId="6698"/>
    <cellStyle name="쉼표 [0] 4 31 2 3" xfId="6026"/>
    <cellStyle name="쉼표 [0] 4 31 2 3 2" xfId="6922"/>
    <cellStyle name="쉼표 [0] 4 31 2 4" xfId="6250"/>
    <cellStyle name="쉼표 [0] 4 31 2 4 2" xfId="7146"/>
    <cellStyle name="쉼표 [0] 4 31 2 5" xfId="6474"/>
    <cellStyle name="쉼표 [0] 4 31 3" xfId="5649"/>
    <cellStyle name="쉼표 [0] 4 31 3 2" xfId="6586"/>
    <cellStyle name="쉼표 [0] 4 31 4" xfId="5914"/>
    <cellStyle name="쉼표 [0] 4 31 4 2" xfId="6810"/>
    <cellStyle name="쉼표 [0] 4 31 5" xfId="6138"/>
    <cellStyle name="쉼표 [0] 4 31 5 2" xfId="7034"/>
    <cellStyle name="쉼표 [0] 4 31 6" xfId="6362"/>
    <cellStyle name="쉼표 [0] 4 32" xfId="5350"/>
    <cellStyle name="쉼표 [0] 4 32 2" xfId="5566"/>
    <cellStyle name="쉼표 [0] 4 32 2 2" xfId="5844"/>
    <cellStyle name="쉼표 [0] 4 32 2 2 2" xfId="6740"/>
    <cellStyle name="쉼표 [0] 4 32 2 3" xfId="6068"/>
    <cellStyle name="쉼표 [0] 4 32 2 3 2" xfId="6964"/>
    <cellStyle name="쉼표 [0] 4 32 2 4" xfId="6292"/>
    <cellStyle name="쉼표 [0] 4 32 2 4 2" xfId="7188"/>
    <cellStyle name="쉼표 [0] 4 32 2 5" xfId="6516"/>
    <cellStyle name="쉼표 [0] 4 32 3" xfId="5701"/>
    <cellStyle name="쉼표 [0] 4 32 3 2" xfId="6628"/>
    <cellStyle name="쉼표 [0] 4 32 4" xfId="5956"/>
    <cellStyle name="쉼표 [0] 4 32 4 2" xfId="6852"/>
    <cellStyle name="쉼표 [0] 4 32 5" xfId="6180"/>
    <cellStyle name="쉼표 [0] 4 32 5 2" xfId="7076"/>
    <cellStyle name="쉼표 [0] 4 32 6" xfId="6404"/>
    <cellStyle name="쉼표 [0] 4 33" xfId="5415"/>
    <cellStyle name="쉼표 [0] 4 33 2" xfId="5600"/>
    <cellStyle name="쉼표 [0] 4 33 2 2" xfId="5878"/>
    <cellStyle name="쉼표 [0] 4 33 2 2 2" xfId="6774"/>
    <cellStyle name="쉼표 [0] 4 33 2 3" xfId="6102"/>
    <cellStyle name="쉼표 [0] 4 33 2 3 2" xfId="6998"/>
    <cellStyle name="쉼표 [0] 4 33 2 4" xfId="6326"/>
    <cellStyle name="쉼표 [0] 4 33 2 4 2" xfId="7222"/>
    <cellStyle name="쉼표 [0] 4 33 2 5" xfId="6550"/>
    <cellStyle name="쉼표 [0] 4 33 3" xfId="5766"/>
    <cellStyle name="쉼표 [0] 4 33 3 2" xfId="6662"/>
    <cellStyle name="쉼표 [0] 4 33 4" xfId="5990"/>
    <cellStyle name="쉼표 [0] 4 33 4 2" xfId="6886"/>
    <cellStyle name="쉼표 [0] 4 33 5" xfId="6214"/>
    <cellStyle name="쉼표 [0] 4 33 5 2" xfId="7110"/>
    <cellStyle name="쉼표 [0] 4 33 6" xfId="6438"/>
    <cellStyle name="쉼표 [0] 4 34" xfId="5452"/>
    <cellStyle name="쉼표 [0] 4 35" xfId="5433"/>
    <cellStyle name="쉼표 [0] 4 36" xfId="5434"/>
    <cellStyle name="쉼표 [0] 4 37" xfId="5431"/>
    <cellStyle name="쉼표 [0] 4 38" xfId="5492"/>
    <cellStyle name="쉼표 [0] 4 38 2" xfId="5770"/>
    <cellStyle name="쉼표 [0] 4 38 2 2" xfId="6666"/>
    <cellStyle name="쉼표 [0] 4 38 3" xfId="5994"/>
    <cellStyle name="쉼표 [0] 4 38 3 2" xfId="6890"/>
    <cellStyle name="쉼표 [0] 4 38 4" xfId="6218"/>
    <cellStyle name="쉼표 [0] 4 38 4 2" xfId="7114"/>
    <cellStyle name="쉼표 [0] 4 38 5" xfId="6442"/>
    <cellStyle name="쉼표 [0] 4 39" xfId="5604"/>
    <cellStyle name="쉼표 [0] 4 39 2" xfId="6554"/>
    <cellStyle name="쉼표 [0] 4 4" xfId="5114"/>
    <cellStyle name="쉼표 [0] 4 40" xfId="5882"/>
    <cellStyle name="쉼표 [0] 4 40 2" xfId="6778"/>
    <cellStyle name="쉼표 [0] 4 41" xfId="6106"/>
    <cellStyle name="쉼표 [0] 4 41 2" xfId="7002"/>
    <cellStyle name="쉼표 [0] 4 42" xfId="6330"/>
    <cellStyle name="쉼표 [0] 4 5" xfId="5204"/>
    <cellStyle name="쉼표 [0] 4 6" xfId="3543"/>
    <cellStyle name="쉼표 [0] 4 7" xfId="5342"/>
    <cellStyle name="쉼표 [0] 4 7 2" xfId="5560"/>
    <cellStyle name="쉼표 [0] 4 7 2 2" xfId="5838"/>
    <cellStyle name="쉼표 [0] 4 7 2 2 2" xfId="6734"/>
    <cellStyle name="쉼표 [0] 4 7 2 3" xfId="6062"/>
    <cellStyle name="쉼표 [0] 4 7 2 3 2" xfId="6958"/>
    <cellStyle name="쉼표 [0] 4 7 2 4" xfId="6286"/>
    <cellStyle name="쉼표 [0] 4 7 2 4 2" xfId="7182"/>
    <cellStyle name="쉼표 [0] 4 7 2 5" xfId="6510"/>
    <cellStyle name="쉼표 [0] 4 7 3" xfId="5693"/>
    <cellStyle name="쉼표 [0] 4 7 3 2" xfId="6622"/>
    <cellStyle name="쉼표 [0] 4 7 4" xfId="5950"/>
    <cellStyle name="쉼표 [0] 4 7 4 2" xfId="6846"/>
    <cellStyle name="쉼표 [0] 4 7 5" xfId="6174"/>
    <cellStyle name="쉼표 [0] 4 7 5 2" xfId="7070"/>
    <cellStyle name="쉼표 [0] 4 7 6" xfId="6398"/>
    <cellStyle name="쉼표 [0] 4 8" xfId="5311"/>
    <cellStyle name="쉼표 [0] 4 8 2" xfId="5537"/>
    <cellStyle name="쉼표 [0] 4 8 2 2" xfId="5815"/>
    <cellStyle name="쉼표 [0] 4 8 2 2 2" xfId="6711"/>
    <cellStyle name="쉼표 [0] 4 8 2 3" xfId="6039"/>
    <cellStyle name="쉼표 [0] 4 8 2 3 2" xfId="6935"/>
    <cellStyle name="쉼표 [0] 4 8 2 4" xfId="6263"/>
    <cellStyle name="쉼표 [0] 4 8 2 4 2" xfId="7159"/>
    <cellStyle name="쉼표 [0] 4 8 2 5" xfId="6487"/>
    <cellStyle name="쉼표 [0] 4 8 3" xfId="5662"/>
    <cellStyle name="쉼표 [0] 4 8 3 2" xfId="6599"/>
    <cellStyle name="쉼표 [0] 4 8 4" xfId="5927"/>
    <cellStyle name="쉼표 [0] 4 8 4 2" xfId="6823"/>
    <cellStyle name="쉼표 [0] 4 8 5" xfId="6151"/>
    <cellStyle name="쉼표 [0] 4 8 5 2" xfId="7047"/>
    <cellStyle name="쉼표 [0] 4 8 6" xfId="6375"/>
    <cellStyle name="쉼표 [0] 4 9" xfId="5347"/>
    <cellStyle name="쉼표 [0] 4 9 2" xfId="5564"/>
    <cellStyle name="쉼표 [0] 4 9 2 2" xfId="5842"/>
    <cellStyle name="쉼표 [0] 4 9 2 2 2" xfId="6738"/>
    <cellStyle name="쉼표 [0] 4 9 2 3" xfId="6066"/>
    <cellStyle name="쉼표 [0] 4 9 2 3 2" xfId="6962"/>
    <cellStyle name="쉼표 [0] 4 9 2 4" xfId="6290"/>
    <cellStyle name="쉼표 [0] 4 9 2 4 2" xfId="7186"/>
    <cellStyle name="쉼표 [0] 4 9 2 5" xfId="6514"/>
    <cellStyle name="쉼표 [0] 4 9 3" xfId="5698"/>
    <cellStyle name="쉼표 [0] 4 9 3 2" xfId="6626"/>
    <cellStyle name="쉼표 [0] 4 9 4" xfId="5954"/>
    <cellStyle name="쉼표 [0] 4 9 4 2" xfId="6850"/>
    <cellStyle name="쉼표 [0] 4 9 5" xfId="6178"/>
    <cellStyle name="쉼표 [0] 4 9 5 2" xfId="7074"/>
    <cellStyle name="쉼표 [0] 4 9 6" xfId="6402"/>
    <cellStyle name="쉼표 [0] 5" xfId="4837"/>
    <cellStyle name="쉼표 [0] 6" xfId="4838"/>
    <cellStyle name="스타일 1" xfId="261"/>
    <cellStyle name="스타일 1 10" xfId="5430"/>
    <cellStyle name="스타일 1 2" xfId="4839"/>
    <cellStyle name="스타일 1 3" xfId="5026"/>
    <cellStyle name="스타일 1 4" xfId="5115"/>
    <cellStyle name="스타일 1 5" xfId="5205"/>
    <cellStyle name="스타일 1 6" xfId="4807"/>
    <cellStyle name="스타일 1 7" xfId="5453"/>
    <cellStyle name="스타일 1 8" xfId="5432"/>
    <cellStyle name="스타일 1 9" xfId="5435"/>
    <cellStyle name="스타일 10" xfId="260"/>
    <cellStyle name="스타일 11" xfId="5454"/>
    <cellStyle name="스타일 12" xfId="5455"/>
    <cellStyle name="스타일 13" xfId="5456"/>
    <cellStyle name="스타일 14" xfId="5457"/>
    <cellStyle name="스타일 15" xfId="5458"/>
    <cellStyle name="스타일 16" xfId="5459"/>
    <cellStyle name="스타일 17" xfId="5460"/>
    <cellStyle name="스타일 18" xfId="5461"/>
    <cellStyle name="스타일 19" xfId="5462"/>
    <cellStyle name="스타일 2" xfId="259"/>
    <cellStyle name="스타일 2 2" xfId="4840"/>
    <cellStyle name="스타일 2 3" xfId="5027"/>
    <cellStyle name="스타일 2 4" xfId="5116"/>
    <cellStyle name="스타일 2 5" xfId="5206"/>
    <cellStyle name="스타일 2 6" xfId="4811"/>
    <cellStyle name="스타일 3" xfId="258"/>
    <cellStyle name="스타일 3 2" xfId="4841"/>
    <cellStyle name="스타일 3 3" xfId="5028"/>
    <cellStyle name="스타일 3 4" xfId="5117"/>
    <cellStyle name="스타일 3 5" xfId="5207"/>
    <cellStyle name="스타일 3 6" xfId="4813"/>
    <cellStyle name="스타일 4" xfId="257"/>
    <cellStyle name="스타일 4 2" xfId="4842"/>
    <cellStyle name="스타일 4 3" xfId="5029"/>
    <cellStyle name="스타일 4 4" xfId="5118"/>
    <cellStyle name="스타일 4 5" xfId="5208"/>
    <cellStyle name="스타일 4 6" xfId="4814"/>
    <cellStyle name="스타일 5" xfId="256"/>
    <cellStyle name="스타일 6" xfId="255"/>
    <cellStyle name="스타일 7" xfId="254"/>
    <cellStyle name="스타일 8" xfId="253"/>
    <cellStyle name="스타일 9" xfId="252"/>
    <cellStyle name="안건회계법인" xfId="251"/>
    <cellStyle name="안상수10" xfId="250"/>
    <cellStyle name="안상수10 10" xfId="5278"/>
    <cellStyle name="안상수10 10 2" xfId="5629"/>
    <cellStyle name="안상수10 11" xfId="5326"/>
    <cellStyle name="안상수10 11 2" xfId="5677"/>
    <cellStyle name="안상수10 12" xfId="5286"/>
    <cellStyle name="안상수10 12 2" xfId="5637"/>
    <cellStyle name="안상수10 13" xfId="5359"/>
    <cellStyle name="안상수10 13 2" xfId="5710"/>
    <cellStyle name="안상수10 14" xfId="5398"/>
    <cellStyle name="안상수10 14 2" xfId="5749"/>
    <cellStyle name="안상수10 15" xfId="5380"/>
    <cellStyle name="안상수10 15 2" xfId="5731"/>
    <cellStyle name="안상수10 16" xfId="5375"/>
    <cellStyle name="안상수10 16 2" xfId="5726"/>
    <cellStyle name="안상수10 17" xfId="5412"/>
    <cellStyle name="안상수10 17 2" xfId="5763"/>
    <cellStyle name="안상수10 18" xfId="5407"/>
    <cellStyle name="안상수10 18 2" xfId="5758"/>
    <cellStyle name="안상수10 19" xfId="5401"/>
    <cellStyle name="안상수10 19 2" xfId="5752"/>
    <cellStyle name="안상수10 2" xfId="5402"/>
    <cellStyle name="안상수10 2 2" xfId="5753"/>
    <cellStyle name="안상수10 3" xfId="5397"/>
    <cellStyle name="안상수10 3 2" xfId="5748"/>
    <cellStyle name="안상수10 4" xfId="5396"/>
    <cellStyle name="안상수10 4 2" xfId="5747"/>
    <cellStyle name="안상수10 5" xfId="5283"/>
    <cellStyle name="안상수10 5 2" xfId="5634"/>
    <cellStyle name="안상수10 6" xfId="5392"/>
    <cellStyle name="안상수10 6 2" xfId="5743"/>
    <cellStyle name="안상수10 7" xfId="5319"/>
    <cellStyle name="안상수10 7 2" xfId="5670"/>
    <cellStyle name="안상수10 8" xfId="5330"/>
    <cellStyle name="안상수10 8 2" xfId="5681"/>
    <cellStyle name="안상수10 9" xfId="5274"/>
    <cellStyle name="안상수10 9 2" xfId="5625"/>
    <cellStyle name="연결된 셀 2" xfId="4844"/>
    <cellStyle name="연결된 셀 3" xfId="5030"/>
    <cellStyle name="연결된 셀 4" xfId="5119"/>
    <cellStyle name="연결된 셀 5" xfId="5209"/>
    <cellStyle name="연결된 셀 6" xfId="4817"/>
    <cellStyle name="열어본 하이퍼링크" xfId="249"/>
    <cellStyle name="왼쪽2" xfId="4845"/>
    <cellStyle name="요약 2" xfId="4846"/>
    <cellStyle name="요약 3" xfId="5031"/>
    <cellStyle name="요약 4" xfId="5120"/>
    <cellStyle name="요약 5" xfId="5210"/>
    <cellStyle name="요약 6" xfId="4819"/>
    <cellStyle name="우괄호_박심배수구조물공" xfId="248"/>
    <cellStyle name="우측양괄호" xfId="247"/>
    <cellStyle name="원" xfId="246"/>
    <cellStyle name="원_0. 박열의사-총괄집계표(금회+차후)-1차수정" xfId="245"/>
    <cellStyle name="원_12낙차공 재집_재계" xfId="244"/>
    <cellStyle name="원_청주계약내역서" xfId="243"/>
    <cellStyle name="유1" xfId="4847"/>
    <cellStyle name="유영" xfId="4848"/>
    <cellStyle name="인원수(0.1)" xfId="242"/>
    <cellStyle name="일반" xfId="241"/>
    <cellStyle name="일위(소수점 1)" xfId="240"/>
    <cellStyle name="일위대가" xfId="239"/>
    <cellStyle name="입력 2" xfId="4849"/>
    <cellStyle name="입력 3" xfId="5032"/>
    <cellStyle name="입력 4" xfId="5121"/>
    <cellStyle name="입력 5" xfId="5211"/>
    <cellStyle name="입력 6" xfId="4824"/>
    <cellStyle name="자리수" xfId="238"/>
    <cellStyle name="자리수 2" xfId="4850"/>
    <cellStyle name="자리수 3" xfId="5033"/>
    <cellStyle name="자리수 4" xfId="5122"/>
    <cellStyle name="자리수 5" xfId="5212"/>
    <cellStyle name="자리수 6" xfId="4826"/>
    <cellStyle name="자리수0" xfId="237"/>
    <cellStyle name="자리수0 2" xfId="4851"/>
    <cellStyle name="자리수0 3" xfId="5034"/>
    <cellStyle name="자리수0 4" xfId="5123"/>
    <cellStyle name="자리수0 5" xfId="5213"/>
    <cellStyle name="자리수0 6" xfId="4829"/>
    <cellStyle name="잡품" xfId="236"/>
    <cellStyle name="제곱" xfId="235"/>
    <cellStyle name="제목 1 2" xfId="4853"/>
    <cellStyle name="제목 1 3" xfId="5036"/>
    <cellStyle name="제목 1 4" xfId="5125"/>
    <cellStyle name="제목 1 5" xfId="5215"/>
    <cellStyle name="제목 1 6" xfId="4843"/>
    <cellStyle name="제목 2 2" xfId="4854"/>
    <cellStyle name="제목 2 3" xfId="5037"/>
    <cellStyle name="제목 2 4" xfId="5126"/>
    <cellStyle name="제목 2 5" xfId="5216"/>
    <cellStyle name="제목 2 6" xfId="4859"/>
    <cellStyle name="제목 3 2" xfId="4855"/>
    <cellStyle name="제목 3 3" xfId="5038"/>
    <cellStyle name="제목 3 4" xfId="5127"/>
    <cellStyle name="제목 3 5" xfId="5217"/>
    <cellStyle name="제목 3 6" xfId="4860"/>
    <cellStyle name="제목 4 2" xfId="4856"/>
    <cellStyle name="제목 4 3" xfId="5039"/>
    <cellStyle name="제목 4 4" xfId="5128"/>
    <cellStyle name="제목 4 5" xfId="5218"/>
    <cellStyle name="제목 4 6" xfId="4861"/>
    <cellStyle name="제목 5" xfId="4852"/>
    <cellStyle name="제목 6" xfId="5035"/>
    <cellStyle name="제목 7" xfId="5124"/>
    <cellStyle name="제목 8" xfId="5214"/>
    <cellStyle name="제목 9" xfId="4833"/>
    <cellStyle name="제목1.###(12)" xfId="234"/>
    <cellStyle name="제목1.###(12) 10" xfId="5405"/>
    <cellStyle name="제목1.###(12) 10 2" xfId="5756"/>
    <cellStyle name="제목1.###(12) 11" xfId="5386"/>
    <cellStyle name="제목1.###(12) 11 2" xfId="5737"/>
    <cellStyle name="제목1.###(12) 12" xfId="5336"/>
    <cellStyle name="제목1.###(12) 12 2" xfId="5687"/>
    <cellStyle name="제목1.###(12) 13" xfId="5363"/>
    <cellStyle name="제목1.###(12) 13 2" xfId="5714"/>
    <cellStyle name="제목1.###(12) 14" xfId="5388"/>
    <cellStyle name="제목1.###(12) 14 2" xfId="5739"/>
    <cellStyle name="제목1.###(12) 15" xfId="5357"/>
    <cellStyle name="제목1.###(12) 15 2" xfId="5708"/>
    <cellStyle name="제목1.###(12) 16" xfId="5293"/>
    <cellStyle name="제목1.###(12) 16 2" xfId="5644"/>
    <cellStyle name="제목1.###(12) 17" xfId="5354"/>
    <cellStyle name="제목1.###(12) 17 2" xfId="5705"/>
    <cellStyle name="제목1.###(12) 18" xfId="5296"/>
    <cellStyle name="제목1.###(12) 18 2" xfId="5647"/>
    <cellStyle name="제목1.###(12) 19" xfId="5385"/>
    <cellStyle name="제목1.###(12) 19 2" xfId="5736"/>
    <cellStyle name="제목1.###(12) 2" xfId="5379"/>
    <cellStyle name="제목1.###(12) 2 2" xfId="5730"/>
    <cellStyle name="제목1.###(12) 3" xfId="5391"/>
    <cellStyle name="제목1.###(12) 3 2" xfId="5742"/>
    <cellStyle name="제목1.###(12) 4" xfId="5394"/>
    <cellStyle name="제목1.###(12) 4 2" xfId="5745"/>
    <cellStyle name="제목1.###(12) 5" xfId="5285"/>
    <cellStyle name="제목1.###(12) 5 2" xfId="5636"/>
    <cellStyle name="제목1.###(12) 6" xfId="5318"/>
    <cellStyle name="제목1.###(12) 6 2" xfId="5669"/>
    <cellStyle name="제목1.###(12) 7" xfId="5282"/>
    <cellStyle name="제목1.###(12) 7 2" xfId="5633"/>
    <cellStyle name="제목1.###(12) 8" xfId="5317"/>
    <cellStyle name="제목1.###(12) 8 2" xfId="5668"/>
    <cellStyle name="제목1.###(12) 9" xfId="5376"/>
    <cellStyle name="제목1.###(12) 9 2" xfId="5727"/>
    <cellStyle name="제목12" xfId="233"/>
    <cellStyle name="제목12-1" xfId="232"/>
    <cellStyle name="제목13" xfId="231"/>
    <cellStyle name="제목15" xfId="230"/>
    <cellStyle name="제목솔체20" xfId="229"/>
    <cellStyle name="좋음 2" xfId="4857"/>
    <cellStyle name="좋음 3" xfId="5040"/>
    <cellStyle name="좋음 4" xfId="5129"/>
    <cellStyle name="좋음 5" xfId="5219"/>
    <cellStyle name="좋음 6" xfId="4862"/>
    <cellStyle name="좌괄호_박심배수구조물공" xfId="228"/>
    <cellStyle name="좌측양괄호" xfId="227"/>
    <cellStyle name="중기사용11" xfId="226"/>
    <cellStyle name="중기사용11-1" xfId="225"/>
    <cellStyle name="중기사용12" xfId="224"/>
    <cellStyle name="중기사용13" xfId="223"/>
    <cellStyle name="지수문제" xfId="222"/>
    <cellStyle name="지정되지 않음" xfId="221"/>
    <cellStyle name="출력 2" xfId="4858"/>
    <cellStyle name="출력 3" xfId="5041"/>
    <cellStyle name="출력 4" xfId="5130"/>
    <cellStyle name="출력 5" xfId="5220"/>
    <cellStyle name="출력 6" xfId="4863"/>
    <cellStyle name="코드" xfId="220"/>
    <cellStyle name="콤" xfId="219"/>
    <cellStyle name="콤냡?&lt;_x000f_$??: `1_1 " xfId="218"/>
    <cellStyle name="콤마 [" xfId="217"/>
    <cellStyle name="콤마 [#]" xfId="5463"/>
    <cellStyle name="콤마 []" xfId="5464"/>
    <cellStyle name="콤마 [0]" xfId="216"/>
    <cellStyle name="콤마 [2]" xfId="215"/>
    <cellStyle name="콤마 [금액]" xfId="5465"/>
    <cellStyle name="콤마 [소수]" xfId="5466"/>
    <cellStyle name="콤마 [수량]" xfId="5467"/>
    <cellStyle name="콤마 &lt;0&gt;" xfId="214"/>
    <cellStyle name="콤마 1" xfId="4864"/>
    <cellStyle name="콤마(1)" xfId="213"/>
    <cellStyle name="콤마[,]" xfId="3363"/>
    <cellStyle name="콤마[0]" xfId="212"/>
    <cellStyle name="콤마[0] 2" xfId="4865"/>
    <cellStyle name="콤마[0] 3" xfId="5042"/>
    <cellStyle name="콤마[0] 4" xfId="5131"/>
    <cellStyle name="콤마[0] 5" xfId="5221"/>
    <cellStyle name="콤마[0] 6" xfId="4871"/>
    <cellStyle name="콤마_  종  합  " xfId="211"/>
    <cellStyle name="턂화 [0]_투자재원" xfId="4866"/>
    <cellStyle name="통" xfId="210"/>
    <cellStyle name="통화 [" xfId="209"/>
    <cellStyle name="통화 [0] 2" xfId="208"/>
    <cellStyle name="퍼센트" xfId="207"/>
    <cellStyle name="퍼센트 2" xfId="4867"/>
    <cellStyle name="퍼센트 3" xfId="5043"/>
    <cellStyle name="퍼센트 4" xfId="5132"/>
    <cellStyle name="퍼센트 5" xfId="5222"/>
    <cellStyle name="퍼센트 6" xfId="4884"/>
    <cellStyle name="표" xfId="206"/>
    <cellStyle name="표 2" xfId="4868"/>
    <cellStyle name="표 3" xfId="5044"/>
    <cellStyle name="표 4" xfId="5133"/>
    <cellStyle name="표 5" xfId="5223"/>
    <cellStyle name="표 6" xfId="4885"/>
    <cellStyle name="표_090203(김석봉)청석골약수터에어써징견적서." xfId="205"/>
    <cellStyle name="표_2009 12 약수터 시설보수 견적서" xfId="204"/>
    <cellStyle name="표_견적서(샘플)" xfId="5468"/>
    <cellStyle name="표_계약내역서갑지" xfId="203"/>
    <cellStyle name="표_사본 - 수원천분수대설계서(90%계약)" xfId="202"/>
    <cellStyle name="표_새천년가압장 후렉시블죠인트 설치및 펌프보수공사-계약94%" xfId="201"/>
    <cellStyle name="표_인계동 1132번지선 구경확대공사-계약" xfId="200"/>
    <cellStyle name="표_착공계외" xfId="199"/>
    <cellStyle name="표_착공신고서기타-화성사업소" xfId="198"/>
    <cellStyle name="표_청주계약내역서" xfId="197"/>
    <cellStyle name="표_흡수식냉온수기 및 급수펌프 보수공사-90%계약" xfId="196"/>
    <cellStyle name="표제목" xfId="4869"/>
    <cellStyle name="표준" xfId="0" builtinId="0"/>
    <cellStyle name="표준 14" xfId="5469"/>
    <cellStyle name="표준 15" xfId="5470"/>
    <cellStyle name="표준 16" xfId="5471"/>
    <cellStyle name="표준 2" xfId="195"/>
    <cellStyle name="표준 2 2" xfId="3383"/>
    <cellStyle name="표준 2 2 2" xfId="5472"/>
    <cellStyle name="표준 2 2 3" xfId="5426"/>
    <cellStyle name="표준 2 2 4" xfId="5443"/>
    <cellStyle name="표준 2 2 5" xfId="5422"/>
    <cellStyle name="표준 2 3" xfId="3384"/>
    <cellStyle name="표준 2 4" xfId="3385"/>
    <cellStyle name="표준 2 5" xfId="4870"/>
    <cellStyle name="표준 2 6" xfId="5045"/>
    <cellStyle name="표준 2 7" xfId="5134"/>
    <cellStyle name="표준 2 8" xfId="5224"/>
    <cellStyle name="표준 2 9" xfId="4891"/>
    <cellStyle name="표준 3" xfId="194"/>
    <cellStyle name="표준 3 2" xfId="5473"/>
    <cellStyle name="표준 3 3" xfId="5425"/>
    <cellStyle name="표준 3 4" xfId="5444"/>
    <cellStyle name="표준 3 5" xfId="5421"/>
    <cellStyle name="표준 4" xfId="193"/>
    <cellStyle name="표준 4 2" xfId="3382"/>
    <cellStyle name="표준 4 3" xfId="5474"/>
    <cellStyle name="표준 4 4" xfId="5424"/>
    <cellStyle name="표준 4 5" xfId="5445"/>
    <cellStyle name="표준 4 6" xfId="5419"/>
    <cellStyle name="표준 5" xfId="192"/>
    <cellStyle name="표준 6" xfId="3381"/>
    <cellStyle name="표준 6 10" xfId="5260"/>
    <cellStyle name="표준 6 10 2" xfId="5497"/>
    <cellStyle name="표준 6 10 2 2" xfId="5775"/>
    <cellStyle name="표준 6 10 2 2 2" xfId="6671"/>
    <cellStyle name="표준 6 10 2 3" xfId="5999"/>
    <cellStyle name="표준 6 10 2 3 2" xfId="6895"/>
    <cellStyle name="표준 6 10 2 4" xfId="6223"/>
    <cellStyle name="표준 6 10 2 4 2" xfId="7119"/>
    <cellStyle name="표준 6 10 2 5" xfId="6447"/>
    <cellStyle name="표준 6 10 3" xfId="5611"/>
    <cellStyle name="표준 6 10 3 2" xfId="6559"/>
    <cellStyle name="표준 6 10 4" xfId="5887"/>
    <cellStyle name="표준 6 10 4 2" xfId="6783"/>
    <cellStyle name="표준 6 10 5" xfId="6111"/>
    <cellStyle name="표준 6 10 5 2" xfId="7007"/>
    <cellStyle name="표준 6 10 6" xfId="6335"/>
    <cellStyle name="표준 6 11" xfId="5316"/>
    <cellStyle name="표준 6 11 2" xfId="5542"/>
    <cellStyle name="표준 6 11 2 2" xfId="5820"/>
    <cellStyle name="표준 6 11 2 2 2" xfId="6716"/>
    <cellStyle name="표준 6 11 2 3" xfId="6044"/>
    <cellStyle name="표준 6 11 2 3 2" xfId="6940"/>
    <cellStyle name="표준 6 11 2 4" xfId="6268"/>
    <cellStyle name="표준 6 11 2 4 2" xfId="7164"/>
    <cellStyle name="표준 6 11 2 5" xfId="6492"/>
    <cellStyle name="표준 6 11 3" xfId="5667"/>
    <cellStyle name="표준 6 11 3 2" xfId="6604"/>
    <cellStyle name="표준 6 11 4" xfId="5932"/>
    <cellStyle name="표준 6 11 4 2" xfId="6828"/>
    <cellStyle name="표준 6 11 5" xfId="6156"/>
    <cellStyle name="표준 6 11 5 2" xfId="7052"/>
    <cellStyle name="표준 6 11 6" xfId="6380"/>
    <cellStyle name="표준 6 12" xfId="5390"/>
    <cellStyle name="표준 6 12 2" xfId="5590"/>
    <cellStyle name="표준 6 12 2 2" xfId="5868"/>
    <cellStyle name="표준 6 12 2 2 2" xfId="6764"/>
    <cellStyle name="표준 6 12 2 3" xfId="6092"/>
    <cellStyle name="표준 6 12 2 3 2" xfId="6988"/>
    <cellStyle name="표준 6 12 2 4" xfId="6316"/>
    <cellStyle name="표준 6 12 2 4 2" xfId="7212"/>
    <cellStyle name="표준 6 12 2 5" xfId="6540"/>
    <cellStyle name="표준 6 12 3" xfId="5741"/>
    <cellStyle name="표준 6 12 3 2" xfId="6652"/>
    <cellStyle name="표준 6 12 4" xfId="5980"/>
    <cellStyle name="표준 6 12 4 2" xfId="6876"/>
    <cellStyle name="표준 6 12 5" xfId="6204"/>
    <cellStyle name="표준 6 12 5 2" xfId="7100"/>
    <cellStyle name="표준 6 12 6" xfId="6428"/>
    <cellStyle name="표준 6 13" xfId="5325"/>
    <cellStyle name="표준 6 13 2" xfId="5548"/>
    <cellStyle name="표준 6 13 2 2" xfId="5826"/>
    <cellStyle name="표준 6 13 2 2 2" xfId="6722"/>
    <cellStyle name="표준 6 13 2 3" xfId="6050"/>
    <cellStyle name="표준 6 13 2 3 2" xfId="6946"/>
    <cellStyle name="표준 6 13 2 4" xfId="6274"/>
    <cellStyle name="표준 6 13 2 4 2" xfId="7170"/>
    <cellStyle name="표준 6 13 2 5" xfId="6498"/>
    <cellStyle name="표준 6 13 3" xfId="5676"/>
    <cellStyle name="표준 6 13 3 2" xfId="6610"/>
    <cellStyle name="표준 6 13 4" xfId="5938"/>
    <cellStyle name="표준 6 13 4 2" xfId="6834"/>
    <cellStyle name="표준 6 13 5" xfId="6162"/>
    <cellStyle name="표준 6 13 5 2" xfId="7058"/>
    <cellStyle name="표준 6 13 6" xfId="6386"/>
    <cellStyle name="표준 6 14" xfId="5254"/>
    <cellStyle name="표준 6 14 2" xfId="5493"/>
    <cellStyle name="표준 6 14 2 2" xfId="5771"/>
    <cellStyle name="표준 6 14 2 2 2" xfId="6667"/>
    <cellStyle name="표준 6 14 2 3" xfId="5995"/>
    <cellStyle name="표준 6 14 2 3 2" xfId="6891"/>
    <cellStyle name="표준 6 14 2 4" xfId="6219"/>
    <cellStyle name="표준 6 14 2 4 2" xfId="7115"/>
    <cellStyle name="표준 6 14 2 5" xfId="6443"/>
    <cellStyle name="표준 6 14 3" xfId="5605"/>
    <cellStyle name="표준 6 14 3 2" xfId="6555"/>
    <cellStyle name="표준 6 14 4" xfId="5883"/>
    <cellStyle name="표준 6 14 4 2" xfId="6779"/>
    <cellStyle name="표준 6 14 5" xfId="6107"/>
    <cellStyle name="표준 6 14 5 2" xfId="7003"/>
    <cellStyle name="표준 6 14 6" xfId="6331"/>
    <cellStyle name="표준 6 15" xfId="5320"/>
    <cellStyle name="표준 6 15 2" xfId="5543"/>
    <cellStyle name="표준 6 15 2 2" xfId="5821"/>
    <cellStyle name="표준 6 15 2 2 2" xfId="6717"/>
    <cellStyle name="표준 6 15 2 3" xfId="6045"/>
    <cellStyle name="표준 6 15 2 3 2" xfId="6941"/>
    <cellStyle name="표준 6 15 2 4" xfId="6269"/>
    <cellStyle name="표준 6 15 2 4 2" xfId="7165"/>
    <cellStyle name="표준 6 15 2 5" xfId="6493"/>
    <cellStyle name="표준 6 15 3" xfId="5671"/>
    <cellStyle name="표준 6 15 3 2" xfId="6605"/>
    <cellStyle name="표준 6 15 4" xfId="5933"/>
    <cellStyle name="표준 6 15 4 2" xfId="6829"/>
    <cellStyle name="표준 6 15 5" xfId="6157"/>
    <cellStyle name="표준 6 15 5 2" xfId="7053"/>
    <cellStyle name="표준 6 15 6" xfId="6381"/>
    <cellStyle name="표준 6 16" xfId="5377"/>
    <cellStyle name="표준 6 16 2" xfId="5582"/>
    <cellStyle name="표준 6 16 2 2" xfId="5860"/>
    <cellStyle name="표준 6 16 2 2 2" xfId="6756"/>
    <cellStyle name="표준 6 16 2 3" xfId="6084"/>
    <cellStyle name="표준 6 16 2 3 2" xfId="6980"/>
    <cellStyle name="표준 6 16 2 4" xfId="6308"/>
    <cellStyle name="표준 6 16 2 4 2" xfId="7204"/>
    <cellStyle name="표준 6 16 2 5" xfId="6532"/>
    <cellStyle name="표준 6 16 3" xfId="5728"/>
    <cellStyle name="표준 6 16 3 2" xfId="6644"/>
    <cellStyle name="표준 6 16 4" xfId="5972"/>
    <cellStyle name="표준 6 16 4 2" xfId="6868"/>
    <cellStyle name="표준 6 16 5" xfId="6196"/>
    <cellStyle name="표준 6 16 5 2" xfId="7092"/>
    <cellStyle name="표준 6 16 6" xfId="6420"/>
    <cellStyle name="표준 6 17" xfId="5334"/>
    <cellStyle name="표준 6 17 2" xfId="5553"/>
    <cellStyle name="표준 6 17 2 2" xfId="5831"/>
    <cellStyle name="표준 6 17 2 2 2" xfId="6727"/>
    <cellStyle name="표준 6 17 2 3" xfId="6055"/>
    <cellStyle name="표준 6 17 2 3 2" xfId="6951"/>
    <cellStyle name="표준 6 17 2 4" xfId="6279"/>
    <cellStyle name="표준 6 17 2 4 2" xfId="7175"/>
    <cellStyle name="표준 6 17 2 5" xfId="6503"/>
    <cellStyle name="표준 6 17 3" xfId="5685"/>
    <cellStyle name="표준 6 17 3 2" xfId="6615"/>
    <cellStyle name="표준 6 17 4" xfId="5943"/>
    <cellStyle name="표준 6 17 4 2" xfId="6839"/>
    <cellStyle name="표준 6 17 5" xfId="6167"/>
    <cellStyle name="표준 6 17 5 2" xfId="7063"/>
    <cellStyle name="표준 6 17 6" xfId="6391"/>
    <cellStyle name="표준 6 18" xfId="5258"/>
    <cellStyle name="표준 6 18 2" xfId="5495"/>
    <cellStyle name="표준 6 18 2 2" xfId="5773"/>
    <cellStyle name="표준 6 18 2 2 2" xfId="6669"/>
    <cellStyle name="표준 6 18 2 3" xfId="5997"/>
    <cellStyle name="표준 6 18 2 3 2" xfId="6893"/>
    <cellStyle name="표준 6 18 2 4" xfId="6221"/>
    <cellStyle name="표준 6 18 2 4 2" xfId="7117"/>
    <cellStyle name="표준 6 18 2 5" xfId="6445"/>
    <cellStyle name="표준 6 18 3" xfId="5609"/>
    <cellStyle name="표준 6 18 3 2" xfId="6557"/>
    <cellStyle name="표준 6 18 4" xfId="5885"/>
    <cellStyle name="표준 6 18 4 2" xfId="6781"/>
    <cellStyle name="표준 6 18 5" xfId="6109"/>
    <cellStyle name="표준 6 18 5 2" xfId="7005"/>
    <cellStyle name="표준 6 18 6" xfId="6333"/>
    <cellStyle name="표준 6 19" xfId="5337"/>
    <cellStyle name="표준 6 19 2" xfId="5555"/>
    <cellStyle name="표준 6 19 2 2" xfId="5833"/>
    <cellStyle name="표준 6 19 2 2 2" xfId="6729"/>
    <cellStyle name="표준 6 19 2 3" xfId="6057"/>
    <cellStyle name="표준 6 19 2 3 2" xfId="6953"/>
    <cellStyle name="표준 6 19 2 4" xfId="6281"/>
    <cellStyle name="표준 6 19 2 4 2" xfId="7177"/>
    <cellStyle name="표준 6 19 2 5" xfId="6505"/>
    <cellStyle name="표준 6 19 3" xfId="5688"/>
    <cellStyle name="표준 6 19 3 2" xfId="6617"/>
    <cellStyle name="표준 6 19 4" xfId="5945"/>
    <cellStyle name="표준 6 19 4 2" xfId="6841"/>
    <cellStyle name="표준 6 19 5" xfId="6169"/>
    <cellStyle name="표준 6 19 5 2" xfId="7065"/>
    <cellStyle name="표준 6 19 6" xfId="6393"/>
    <cellStyle name="표준 6 2" xfId="3386"/>
    <cellStyle name="표준 6 2 10" xfId="5287"/>
    <cellStyle name="표준 6 2 10 2" xfId="5517"/>
    <cellStyle name="표준 6 2 10 2 2" xfId="5795"/>
    <cellStyle name="표준 6 2 10 2 2 2" xfId="6691"/>
    <cellStyle name="표준 6 2 10 2 3" xfId="6019"/>
    <cellStyle name="표준 6 2 10 2 3 2" xfId="6915"/>
    <cellStyle name="표준 6 2 10 2 4" xfId="6243"/>
    <cellStyle name="표준 6 2 10 2 4 2" xfId="7139"/>
    <cellStyle name="표준 6 2 10 2 5" xfId="6467"/>
    <cellStyle name="표준 6 2 10 3" xfId="5638"/>
    <cellStyle name="표준 6 2 10 3 2" xfId="6579"/>
    <cellStyle name="표준 6 2 10 4" xfId="5907"/>
    <cellStyle name="표준 6 2 10 4 2" xfId="6803"/>
    <cellStyle name="표준 6 2 10 5" xfId="6131"/>
    <cellStyle name="표준 6 2 10 5 2" xfId="7027"/>
    <cellStyle name="표준 6 2 10 6" xfId="6355"/>
    <cellStyle name="표준 6 2 11" xfId="5382"/>
    <cellStyle name="표준 6 2 11 2" xfId="5585"/>
    <cellStyle name="표준 6 2 11 2 2" xfId="5863"/>
    <cellStyle name="표준 6 2 11 2 2 2" xfId="6759"/>
    <cellStyle name="표준 6 2 11 2 3" xfId="6087"/>
    <cellStyle name="표준 6 2 11 2 3 2" xfId="6983"/>
    <cellStyle name="표준 6 2 11 2 4" xfId="6311"/>
    <cellStyle name="표준 6 2 11 2 4 2" xfId="7207"/>
    <cellStyle name="표준 6 2 11 2 5" xfId="6535"/>
    <cellStyle name="표준 6 2 11 3" xfId="5733"/>
    <cellStyle name="표준 6 2 11 3 2" xfId="6647"/>
    <cellStyle name="표준 6 2 11 4" xfId="5975"/>
    <cellStyle name="표준 6 2 11 4 2" xfId="6871"/>
    <cellStyle name="표준 6 2 11 5" xfId="6199"/>
    <cellStyle name="표준 6 2 11 5 2" xfId="7095"/>
    <cellStyle name="표준 6 2 11 6" xfId="6423"/>
    <cellStyle name="표준 6 2 12" xfId="5327"/>
    <cellStyle name="표준 6 2 12 2" xfId="5549"/>
    <cellStyle name="표준 6 2 12 2 2" xfId="5827"/>
    <cellStyle name="표준 6 2 12 2 2 2" xfId="6723"/>
    <cellStyle name="표준 6 2 12 2 3" xfId="6051"/>
    <cellStyle name="표준 6 2 12 2 3 2" xfId="6947"/>
    <cellStyle name="표준 6 2 12 2 4" xfId="6275"/>
    <cellStyle name="표준 6 2 12 2 4 2" xfId="7171"/>
    <cellStyle name="표준 6 2 12 2 5" xfId="6499"/>
    <cellStyle name="표준 6 2 12 3" xfId="5678"/>
    <cellStyle name="표준 6 2 12 3 2" xfId="6611"/>
    <cellStyle name="표준 6 2 12 4" xfId="5939"/>
    <cellStyle name="표준 6 2 12 4 2" xfId="6835"/>
    <cellStyle name="표준 6 2 12 5" xfId="6163"/>
    <cellStyle name="표준 6 2 12 5 2" xfId="7059"/>
    <cellStyle name="표준 6 2 12 6" xfId="6387"/>
    <cellStyle name="표준 6 2 13" xfId="5383"/>
    <cellStyle name="표준 6 2 13 2" xfId="5586"/>
    <cellStyle name="표준 6 2 13 2 2" xfId="5864"/>
    <cellStyle name="표준 6 2 13 2 2 2" xfId="6760"/>
    <cellStyle name="표준 6 2 13 2 3" xfId="6088"/>
    <cellStyle name="표준 6 2 13 2 3 2" xfId="6984"/>
    <cellStyle name="표준 6 2 13 2 4" xfId="6312"/>
    <cellStyle name="표준 6 2 13 2 4 2" xfId="7208"/>
    <cellStyle name="표준 6 2 13 2 5" xfId="6536"/>
    <cellStyle name="표준 6 2 13 3" xfId="5734"/>
    <cellStyle name="표준 6 2 13 3 2" xfId="6648"/>
    <cellStyle name="표준 6 2 13 4" xfId="5976"/>
    <cellStyle name="표준 6 2 13 4 2" xfId="6872"/>
    <cellStyle name="표준 6 2 13 5" xfId="6200"/>
    <cellStyle name="표준 6 2 13 5 2" xfId="7096"/>
    <cellStyle name="표준 6 2 13 6" xfId="6424"/>
    <cellStyle name="표준 6 2 14" xfId="5321"/>
    <cellStyle name="표준 6 2 14 2" xfId="5544"/>
    <cellStyle name="표준 6 2 14 2 2" xfId="5822"/>
    <cellStyle name="표준 6 2 14 2 2 2" xfId="6718"/>
    <cellStyle name="표준 6 2 14 2 3" xfId="6046"/>
    <cellStyle name="표준 6 2 14 2 3 2" xfId="6942"/>
    <cellStyle name="표준 6 2 14 2 4" xfId="6270"/>
    <cellStyle name="표준 6 2 14 2 4 2" xfId="7166"/>
    <cellStyle name="표준 6 2 14 2 5" xfId="6494"/>
    <cellStyle name="표준 6 2 14 3" xfId="5672"/>
    <cellStyle name="표준 6 2 14 3 2" xfId="6606"/>
    <cellStyle name="표준 6 2 14 4" xfId="5934"/>
    <cellStyle name="표준 6 2 14 4 2" xfId="6830"/>
    <cellStyle name="표준 6 2 14 5" xfId="6158"/>
    <cellStyle name="표준 6 2 14 5 2" xfId="7054"/>
    <cellStyle name="표준 6 2 14 6" xfId="6382"/>
    <cellStyle name="표준 6 2 15" xfId="5265"/>
    <cellStyle name="표준 6 2 15 2" xfId="5502"/>
    <cellStyle name="표준 6 2 15 2 2" xfId="5780"/>
    <cellStyle name="표준 6 2 15 2 2 2" xfId="6676"/>
    <cellStyle name="표준 6 2 15 2 3" xfId="6004"/>
    <cellStyle name="표준 6 2 15 2 3 2" xfId="6900"/>
    <cellStyle name="표준 6 2 15 2 4" xfId="6228"/>
    <cellStyle name="표준 6 2 15 2 4 2" xfId="7124"/>
    <cellStyle name="표준 6 2 15 2 5" xfId="6452"/>
    <cellStyle name="표준 6 2 15 3" xfId="5616"/>
    <cellStyle name="표준 6 2 15 3 2" xfId="6564"/>
    <cellStyle name="표준 6 2 15 4" xfId="5892"/>
    <cellStyle name="표준 6 2 15 4 2" xfId="6788"/>
    <cellStyle name="표준 6 2 15 5" xfId="6116"/>
    <cellStyle name="표준 6 2 15 5 2" xfId="7012"/>
    <cellStyle name="표준 6 2 15 6" xfId="6340"/>
    <cellStyle name="표준 6 2 16" xfId="5335"/>
    <cellStyle name="표준 6 2 16 2" xfId="5554"/>
    <cellStyle name="표준 6 2 16 2 2" xfId="5832"/>
    <cellStyle name="표준 6 2 16 2 2 2" xfId="6728"/>
    <cellStyle name="표준 6 2 16 2 3" xfId="6056"/>
    <cellStyle name="표준 6 2 16 2 3 2" xfId="6952"/>
    <cellStyle name="표준 6 2 16 2 4" xfId="6280"/>
    <cellStyle name="표준 6 2 16 2 4 2" xfId="7176"/>
    <cellStyle name="표준 6 2 16 2 5" xfId="6504"/>
    <cellStyle name="표준 6 2 16 3" xfId="5686"/>
    <cellStyle name="표준 6 2 16 3 2" xfId="6616"/>
    <cellStyle name="표준 6 2 16 4" xfId="5944"/>
    <cellStyle name="표준 6 2 16 4 2" xfId="6840"/>
    <cellStyle name="표준 6 2 16 5" xfId="6168"/>
    <cellStyle name="표준 6 2 16 5 2" xfId="7064"/>
    <cellStyle name="표준 6 2 16 6" xfId="6392"/>
    <cellStyle name="표준 6 2 17" xfId="5371"/>
    <cellStyle name="표준 6 2 17 2" xfId="5579"/>
    <cellStyle name="표준 6 2 17 2 2" xfId="5857"/>
    <cellStyle name="표준 6 2 17 2 2 2" xfId="6753"/>
    <cellStyle name="표준 6 2 17 2 3" xfId="6081"/>
    <cellStyle name="표준 6 2 17 2 3 2" xfId="6977"/>
    <cellStyle name="표준 6 2 17 2 4" xfId="6305"/>
    <cellStyle name="표준 6 2 17 2 4 2" xfId="7201"/>
    <cellStyle name="표준 6 2 17 2 5" xfId="6529"/>
    <cellStyle name="표준 6 2 17 3" xfId="5722"/>
    <cellStyle name="표준 6 2 17 3 2" xfId="6641"/>
    <cellStyle name="표준 6 2 17 4" xfId="5969"/>
    <cellStyle name="표준 6 2 17 4 2" xfId="6865"/>
    <cellStyle name="표준 6 2 17 5" xfId="6193"/>
    <cellStyle name="표준 6 2 17 5 2" xfId="7089"/>
    <cellStyle name="표준 6 2 17 6" xfId="6417"/>
    <cellStyle name="표준 6 2 18" xfId="5324"/>
    <cellStyle name="표준 6 2 18 2" xfId="5547"/>
    <cellStyle name="표준 6 2 18 2 2" xfId="5825"/>
    <cellStyle name="표준 6 2 18 2 2 2" xfId="6721"/>
    <cellStyle name="표준 6 2 18 2 3" xfId="6049"/>
    <cellStyle name="표준 6 2 18 2 3 2" xfId="6945"/>
    <cellStyle name="표준 6 2 18 2 4" xfId="6273"/>
    <cellStyle name="표준 6 2 18 2 4 2" xfId="7169"/>
    <cellStyle name="표준 6 2 18 2 5" xfId="6497"/>
    <cellStyle name="표준 6 2 18 3" xfId="5675"/>
    <cellStyle name="표준 6 2 18 3 2" xfId="6609"/>
    <cellStyle name="표준 6 2 18 4" xfId="5937"/>
    <cellStyle name="표준 6 2 18 4 2" xfId="6833"/>
    <cellStyle name="표준 6 2 18 5" xfId="6161"/>
    <cellStyle name="표준 6 2 18 5 2" xfId="7057"/>
    <cellStyle name="표준 6 2 18 6" xfId="6385"/>
    <cellStyle name="표준 6 2 19" xfId="5366"/>
    <cellStyle name="표준 6 2 19 2" xfId="5576"/>
    <cellStyle name="표준 6 2 19 2 2" xfId="5854"/>
    <cellStyle name="표준 6 2 19 2 2 2" xfId="6750"/>
    <cellStyle name="표준 6 2 19 2 3" xfId="6078"/>
    <cellStyle name="표준 6 2 19 2 3 2" xfId="6974"/>
    <cellStyle name="표준 6 2 19 2 4" xfId="6302"/>
    <cellStyle name="표준 6 2 19 2 4 2" xfId="7198"/>
    <cellStyle name="표준 6 2 19 2 5" xfId="6526"/>
    <cellStyle name="표준 6 2 19 3" xfId="5717"/>
    <cellStyle name="표준 6 2 19 3 2" xfId="6638"/>
    <cellStyle name="표준 6 2 19 4" xfId="5966"/>
    <cellStyle name="표준 6 2 19 4 2" xfId="6862"/>
    <cellStyle name="표준 6 2 19 5" xfId="6190"/>
    <cellStyle name="표준 6 2 19 5 2" xfId="7086"/>
    <cellStyle name="표준 6 2 19 6" xfId="6414"/>
    <cellStyle name="표준 6 2 2" xfId="5340"/>
    <cellStyle name="표준 6 2 2 2" xfId="5558"/>
    <cellStyle name="표준 6 2 2 2 2" xfId="5836"/>
    <cellStyle name="표준 6 2 2 2 2 2" xfId="6732"/>
    <cellStyle name="표준 6 2 2 2 3" xfId="6060"/>
    <cellStyle name="표준 6 2 2 2 3 2" xfId="6956"/>
    <cellStyle name="표준 6 2 2 2 4" xfId="6284"/>
    <cellStyle name="표준 6 2 2 2 4 2" xfId="7180"/>
    <cellStyle name="표준 6 2 2 2 5" xfId="6508"/>
    <cellStyle name="표준 6 2 2 3" xfId="5691"/>
    <cellStyle name="표준 6 2 2 3 2" xfId="6620"/>
    <cellStyle name="표준 6 2 2 4" xfId="5948"/>
    <cellStyle name="표준 6 2 2 4 2" xfId="6844"/>
    <cellStyle name="표준 6 2 2 5" xfId="6172"/>
    <cellStyle name="표준 6 2 2 5 2" xfId="7068"/>
    <cellStyle name="표준 6 2 2 6" xfId="6396"/>
    <cellStyle name="표준 6 2 20" xfId="5277"/>
    <cellStyle name="표준 6 2 20 2" xfId="5513"/>
    <cellStyle name="표준 6 2 20 2 2" xfId="5791"/>
    <cellStyle name="표준 6 2 20 2 2 2" xfId="6687"/>
    <cellStyle name="표준 6 2 20 2 3" xfId="6015"/>
    <cellStyle name="표준 6 2 20 2 3 2" xfId="6911"/>
    <cellStyle name="표준 6 2 20 2 4" xfId="6239"/>
    <cellStyle name="표준 6 2 20 2 4 2" xfId="7135"/>
    <cellStyle name="표준 6 2 20 2 5" xfId="6463"/>
    <cellStyle name="표준 6 2 20 3" xfId="5628"/>
    <cellStyle name="표준 6 2 20 3 2" xfId="6575"/>
    <cellStyle name="표준 6 2 20 4" xfId="5903"/>
    <cellStyle name="표준 6 2 20 4 2" xfId="6799"/>
    <cellStyle name="표준 6 2 20 5" xfId="6127"/>
    <cellStyle name="표준 6 2 20 5 2" xfId="7023"/>
    <cellStyle name="표준 6 2 20 6" xfId="6351"/>
    <cellStyle name="표준 6 2 21" xfId="5361"/>
    <cellStyle name="표준 6 2 21 2" xfId="5573"/>
    <cellStyle name="표준 6 2 21 2 2" xfId="5851"/>
    <cellStyle name="표준 6 2 21 2 2 2" xfId="6747"/>
    <cellStyle name="표준 6 2 21 2 3" xfId="6075"/>
    <cellStyle name="표준 6 2 21 2 3 2" xfId="6971"/>
    <cellStyle name="표준 6 2 21 2 4" xfId="6299"/>
    <cellStyle name="표준 6 2 21 2 4 2" xfId="7195"/>
    <cellStyle name="표준 6 2 21 2 5" xfId="6523"/>
    <cellStyle name="표준 6 2 21 3" xfId="5712"/>
    <cellStyle name="표준 6 2 21 3 2" xfId="6635"/>
    <cellStyle name="표준 6 2 21 4" xfId="5963"/>
    <cellStyle name="표준 6 2 21 4 2" xfId="6859"/>
    <cellStyle name="표준 6 2 21 5" xfId="6187"/>
    <cellStyle name="표준 6 2 21 5 2" xfId="7083"/>
    <cellStyle name="표준 6 2 21 6" xfId="6411"/>
    <cellStyle name="표준 6 2 22" xfId="5409"/>
    <cellStyle name="표준 6 2 22 2" xfId="5596"/>
    <cellStyle name="표준 6 2 22 2 2" xfId="5874"/>
    <cellStyle name="표준 6 2 22 2 2 2" xfId="6770"/>
    <cellStyle name="표준 6 2 22 2 3" xfId="6098"/>
    <cellStyle name="표준 6 2 22 2 3 2" xfId="6994"/>
    <cellStyle name="표준 6 2 22 2 4" xfId="6322"/>
    <cellStyle name="표준 6 2 22 2 4 2" xfId="7218"/>
    <cellStyle name="표준 6 2 22 2 5" xfId="6546"/>
    <cellStyle name="표준 6 2 22 3" xfId="5760"/>
    <cellStyle name="표준 6 2 22 3 2" xfId="6658"/>
    <cellStyle name="표준 6 2 22 4" xfId="5986"/>
    <cellStyle name="표준 6 2 22 4 2" xfId="6882"/>
    <cellStyle name="표준 6 2 22 5" xfId="6210"/>
    <cellStyle name="표준 6 2 22 5 2" xfId="7106"/>
    <cellStyle name="표준 6 2 22 6" xfId="6434"/>
    <cellStyle name="표준 6 2 23" xfId="5374"/>
    <cellStyle name="표준 6 2 23 2" xfId="5581"/>
    <cellStyle name="표준 6 2 23 2 2" xfId="5859"/>
    <cellStyle name="표준 6 2 23 2 2 2" xfId="6755"/>
    <cellStyle name="표준 6 2 23 2 3" xfId="6083"/>
    <cellStyle name="표준 6 2 23 2 3 2" xfId="6979"/>
    <cellStyle name="표준 6 2 23 2 4" xfId="6307"/>
    <cellStyle name="표준 6 2 23 2 4 2" xfId="7203"/>
    <cellStyle name="표준 6 2 23 2 5" xfId="6531"/>
    <cellStyle name="표준 6 2 23 3" xfId="5725"/>
    <cellStyle name="표준 6 2 23 3 2" xfId="6643"/>
    <cellStyle name="표준 6 2 23 4" xfId="5971"/>
    <cellStyle name="표준 6 2 23 4 2" xfId="6867"/>
    <cellStyle name="표준 6 2 23 5" xfId="6195"/>
    <cellStyle name="표준 6 2 23 5 2" xfId="7091"/>
    <cellStyle name="표준 6 2 23 6" xfId="6419"/>
    <cellStyle name="표준 6 2 24" xfId="5389"/>
    <cellStyle name="표준 6 2 24 2" xfId="5589"/>
    <cellStyle name="표준 6 2 24 2 2" xfId="5867"/>
    <cellStyle name="표준 6 2 24 2 2 2" xfId="6763"/>
    <cellStyle name="표준 6 2 24 2 3" xfId="6091"/>
    <cellStyle name="표준 6 2 24 2 3 2" xfId="6987"/>
    <cellStyle name="표준 6 2 24 2 4" xfId="6315"/>
    <cellStyle name="표준 6 2 24 2 4 2" xfId="7211"/>
    <cellStyle name="표준 6 2 24 2 5" xfId="6539"/>
    <cellStyle name="표준 6 2 24 3" xfId="5740"/>
    <cellStyle name="표준 6 2 24 3 2" xfId="6651"/>
    <cellStyle name="표준 6 2 24 4" xfId="5979"/>
    <cellStyle name="표준 6 2 24 4 2" xfId="6875"/>
    <cellStyle name="표준 6 2 24 5" xfId="6203"/>
    <cellStyle name="표준 6 2 24 5 2" xfId="7099"/>
    <cellStyle name="표준 6 2 24 6" xfId="6427"/>
    <cellStyle name="표준 6 2 25" xfId="5362"/>
    <cellStyle name="표준 6 2 25 2" xfId="5574"/>
    <cellStyle name="표준 6 2 25 2 2" xfId="5852"/>
    <cellStyle name="표준 6 2 25 2 2 2" xfId="6748"/>
    <cellStyle name="표준 6 2 25 2 3" xfId="6076"/>
    <cellStyle name="표준 6 2 25 2 3 2" xfId="6972"/>
    <cellStyle name="표준 6 2 25 2 4" xfId="6300"/>
    <cellStyle name="표준 6 2 25 2 4 2" xfId="7196"/>
    <cellStyle name="표준 6 2 25 2 5" xfId="6524"/>
    <cellStyle name="표준 6 2 25 3" xfId="5713"/>
    <cellStyle name="표준 6 2 25 3 2" xfId="6636"/>
    <cellStyle name="표준 6 2 25 4" xfId="5964"/>
    <cellStyle name="표준 6 2 25 4 2" xfId="6860"/>
    <cellStyle name="표준 6 2 25 5" xfId="6188"/>
    <cellStyle name="표준 6 2 25 5 2" xfId="7084"/>
    <cellStyle name="표준 6 2 25 6" xfId="6412"/>
    <cellStyle name="표준 6 2 26" xfId="5332"/>
    <cellStyle name="표준 6 2 26 2" xfId="5552"/>
    <cellStyle name="표준 6 2 26 2 2" xfId="5830"/>
    <cellStyle name="표준 6 2 26 2 2 2" xfId="6726"/>
    <cellStyle name="표준 6 2 26 2 3" xfId="6054"/>
    <cellStyle name="표준 6 2 26 2 3 2" xfId="6950"/>
    <cellStyle name="표준 6 2 26 2 4" xfId="6278"/>
    <cellStyle name="표준 6 2 26 2 4 2" xfId="7174"/>
    <cellStyle name="표준 6 2 26 2 5" xfId="6502"/>
    <cellStyle name="표준 6 2 26 3" xfId="5683"/>
    <cellStyle name="표준 6 2 26 3 2" xfId="6614"/>
    <cellStyle name="표준 6 2 26 4" xfId="5942"/>
    <cellStyle name="표준 6 2 26 4 2" xfId="6838"/>
    <cellStyle name="표준 6 2 26 5" xfId="6166"/>
    <cellStyle name="표준 6 2 26 5 2" xfId="7062"/>
    <cellStyle name="표준 6 2 26 6" xfId="6390"/>
    <cellStyle name="표준 6 2 27" xfId="5344"/>
    <cellStyle name="표준 6 2 27 2" xfId="5561"/>
    <cellStyle name="표준 6 2 27 2 2" xfId="5839"/>
    <cellStyle name="표준 6 2 27 2 2 2" xfId="6735"/>
    <cellStyle name="표준 6 2 27 2 3" xfId="6063"/>
    <cellStyle name="표준 6 2 27 2 3 2" xfId="6959"/>
    <cellStyle name="표준 6 2 27 2 4" xfId="6287"/>
    <cellStyle name="표준 6 2 27 2 4 2" xfId="7183"/>
    <cellStyle name="표준 6 2 27 2 5" xfId="6511"/>
    <cellStyle name="표준 6 2 27 3" xfId="5695"/>
    <cellStyle name="표준 6 2 27 3 2" xfId="6623"/>
    <cellStyle name="표준 6 2 27 4" xfId="5951"/>
    <cellStyle name="표준 6 2 27 4 2" xfId="6847"/>
    <cellStyle name="표준 6 2 27 5" xfId="6175"/>
    <cellStyle name="표준 6 2 27 5 2" xfId="7071"/>
    <cellStyle name="표준 6 2 27 6" xfId="6399"/>
    <cellStyle name="표준 6 2 28" xfId="5259"/>
    <cellStyle name="표준 6 2 28 2" xfId="5496"/>
    <cellStyle name="표준 6 2 28 2 2" xfId="5774"/>
    <cellStyle name="표준 6 2 28 2 2 2" xfId="6670"/>
    <cellStyle name="표준 6 2 28 2 3" xfId="5998"/>
    <cellStyle name="표준 6 2 28 2 3 2" xfId="6894"/>
    <cellStyle name="표준 6 2 28 2 4" xfId="6222"/>
    <cellStyle name="표준 6 2 28 2 4 2" xfId="7118"/>
    <cellStyle name="표준 6 2 28 2 5" xfId="6446"/>
    <cellStyle name="표준 6 2 28 3" xfId="5610"/>
    <cellStyle name="표준 6 2 28 3 2" xfId="6558"/>
    <cellStyle name="표준 6 2 28 4" xfId="5886"/>
    <cellStyle name="표준 6 2 28 4 2" xfId="6782"/>
    <cellStyle name="표준 6 2 28 5" xfId="6110"/>
    <cellStyle name="표준 6 2 28 5 2" xfId="7006"/>
    <cellStyle name="표준 6 2 28 6" xfId="6334"/>
    <cellStyle name="표준 6 2 29" xfId="5490"/>
    <cellStyle name="표준 6 2 29 2" xfId="5768"/>
    <cellStyle name="표준 6 2 29 2 2" xfId="6664"/>
    <cellStyle name="표준 6 2 29 3" xfId="5992"/>
    <cellStyle name="표준 6 2 29 3 2" xfId="6888"/>
    <cellStyle name="표준 6 2 29 4" xfId="6216"/>
    <cellStyle name="표준 6 2 29 4 2" xfId="7112"/>
    <cellStyle name="표준 6 2 29 5" xfId="6440"/>
    <cellStyle name="표준 6 2 3" xfId="5313"/>
    <cellStyle name="표준 6 2 3 2" xfId="5539"/>
    <cellStyle name="표준 6 2 3 2 2" xfId="5817"/>
    <cellStyle name="표준 6 2 3 2 2 2" xfId="6713"/>
    <cellStyle name="표준 6 2 3 2 3" xfId="6041"/>
    <cellStyle name="표준 6 2 3 2 3 2" xfId="6937"/>
    <cellStyle name="표준 6 2 3 2 4" xfId="6265"/>
    <cellStyle name="표준 6 2 3 2 4 2" xfId="7161"/>
    <cellStyle name="표준 6 2 3 2 5" xfId="6489"/>
    <cellStyle name="표준 6 2 3 3" xfId="5664"/>
    <cellStyle name="표준 6 2 3 3 2" xfId="6601"/>
    <cellStyle name="표준 6 2 3 4" xfId="5929"/>
    <cellStyle name="표준 6 2 3 4 2" xfId="6825"/>
    <cellStyle name="표준 6 2 3 5" xfId="6153"/>
    <cellStyle name="표준 6 2 3 5 2" xfId="7049"/>
    <cellStyle name="표준 6 2 3 6" xfId="6377"/>
    <cellStyle name="표준 6 2 30" xfId="5602"/>
    <cellStyle name="표준 6 2 30 2" xfId="6552"/>
    <cellStyle name="표준 6 2 31" xfId="5880"/>
    <cellStyle name="표준 6 2 31 2" xfId="6776"/>
    <cellStyle name="표준 6 2 32" xfId="6104"/>
    <cellStyle name="표준 6 2 32 2" xfId="7000"/>
    <cellStyle name="표준 6 2 33" xfId="6328"/>
    <cellStyle name="표준 6 2 4" xfId="5345"/>
    <cellStyle name="표준 6 2 4 2" xfId="5562"/>
    <cellStyle name="표준 6 2 4 2 2" xfId="5840"/>
    <cellStyle name="표준 6 2 4 2 2 2" xfId="6736"/>
    <cellStyle name="표준 6 2 4 2 3" xfId="6064"/>
    <cellStyle name="표준 6 2 4 2 3 2" xfId="6960"/>
    <cellStyle name="표준 6 2 4 2 4" xfId="6288"/>
    <cellStyle name="표준 6 2 4 2 4 2" xfId="7184"/>
    <cellStyle name="표준 6 2 4 2 5" xfId="6512"/>
    <cellStyle name="표준 6 2 4 3" xfId="5696"/>
    <cellStyle name="표준 6 2 4 3 2" xfId="6624"/>
    <cellStyle name="표준 6 2 4 4" xfId="5952"/>
    <cellStyle name="표준 6 2 4 4 2" xfId="6848"/>
    <cellStyle name="표준 6 2 4 5" xfId="6176"/>
    <cellStyle name="표준 6 2 4 5 2" xfId="7072"/>
    <cellStyle name="표준 6 2 4 6" xfId="6400"/>
    <cellStyle name="표준 6 2 5" xfId="5308"/>
    <cellStyle name="표준 6 2 5 2" xfId="5534"/>
    <cellStyle name="표준 6 2 5 2 2" xfId="5812"/>
    <cellStyle name="표준 6 2 5 2 2 2" xfId="6708"/>
    <cellStyle name="표준 6 2 5 2 3" xfId="6036"/>
    <cellStyle name="표준 6 2 5 2 3 2" xfId="6932"/>
    <cellStyle name="표준 6 2 5 2 4" xfId="6260"/>
    <cellStyle name="표준 6 2 5 2 4 2" xfId="7156"/>
    <cellStyle name="표준 6 2 5 2 5" xfId="6484"/>
    <cellStyle name="표준 6 2 5 3" xfId="5659"/>
    <cellStyle name="표준 6 2 5 3 2" xfId="6596"/>
    <cellStyle name="표준 6 2 5 4" xfId="5924"/>
    <cellStyle name="표준 6 2 5 4 2" xfId="6820"/>
    <cellStyle name="표준 6 2 5 5" xfId="6148"/>
    <cellStyle name="표준 6 2 5 5 2" xfId="7044"/>
    <cellStyle name="표준 6 2 5 6" xfId="6372"/>
    <cellStyle name="표준 6 2 6" xfId="5271"/>
    <cellStyle name="표준 6 2 6 2" xfId="5508"/>
    <cellStyle name="표준 6 2 6 2 2" xfId="5786"/>
    <cellStyle name="표준 6 2 6 2 2 2" xfId="6682"/>
    <cellStyle name="표준 6 2 6 2 3" xfId="6010"/>
    <cellStyle name="표준 6 2 6 2 3 2" xfId="6906"/>
    <cellStyle name="표준 6 2 6 2 4" xfId="6234"/>
    <cellStyle name="표준 6 2 6 2 4 2" xfId="7130"/>
    <cellStyle name="표준 6 2 6 2 5" xfId="6458"/>
    <cellStyle name="표준 6 2 6 3" xfId="5622"/>
    <cellStyle name="표준 6 2 6 3 2" xfId="6570"/>
    <cellStyle name="표준 6 2 6 4" xfId="5898"/>
    <cellStyle name="표준 6 2 6 4 2" xfId="6794"/>
    <cellStyle name="표준 6 2 6 5" xfId="6122"/>
    <cellStyle name="표준 6 2 6 5 2" xfId="7018"/>
    <cellStyle name="표준 6 2 6 6" xfId="6346"/>
    <cellStyle name="표준 6 2 7" xfId="5263"/>
    <cellStyle name="표준 6 2 7 2" xfId="5500"/>
    <cellStyle name="표준 6 2 7 2 2" xfId="5778"/>
    <cellStyle name="표준 6 2 7 2 2 2" xfId="6674"/>
    <cellStyle name="표준 6 2 7 2 3" xfId="6002"/>
    <cellStyle name="표준 6 2 7 2 3 2" xfId="6898"/>
    <cellStyle name="표준 6 2 7 2 4" xfId="6226"/>
    <cellStyle name="표준 6 2 7 2 4 2" xfId="7122"/>
    <cellStyle name="표준 6 2 7 2 5" xfId="6450"/>
    <cellStyle name="표준 6 2 7 3" xfId="5614"/>
    <cellStyle name="표준 6 2 7 3 2" xfId="6562"/>
    <cellStyle name="표준 6 2 7 4" xfId="5890"/>
    <cellStyle name="표준 6 2 7 4 2" xfId="6786"/>
    <cellStyle name="표준 6 2 7 5" xfId="6114"/>
    <cellStyle name="표준 6 2 7 5 2" xfId="7010"/>
    <cellStyle name="표준 6 2 7 6" xfId="6338"/>
    <cellStyle name="표준 6 2 8" xfId="5269"/>
    <cellStyle name="표준 6 2 8 2" xfId="5506"/>
    <cellStyle name="표준 6 2 8 2 2" xfId="5784"/>
    <cellStyle name="표준 6 2 8 2 2 2" xfId="6680"/>
    <cellStyle name="표준 6 2 8 2 3" xfId="6008"/>
    <cellStyle name="표준 6 2 8 2 3 2" xfId="6904"/>
    <cellStyle name="표준 6 2 8 2 4" xfId="6232"/>
    <cellStyle name="표준 6 2 8 2 4 2" xfId="7128"/>
    <cellStyle name="표준 6 2 8 2 5" xfId="6456"/>
    <cellStyle name="표준 6 2 8 3" xfId="5620"/>
    <cellStyle name="표준 6 2 8 3 2" xfId="6568"/>
    <cellStyle name="표준 6 2 8 4" xfId="5896"/>
    <cellStyle name="표준 6 2 8 4 2" xfId="6792"/>
    <cellStyle name="표준 6 2 8 5" xfId="6120"/>
    <cellStyle name="표준 6 2 8 5 2" xfId="7016"/>
    <cellStyle name="표준 6 2 8 6" xfId="6344"/>
    <cellStyle name="표준 6 2 9" xfId="5395"/>
    <cellStyle name="표준 6 2 9 2" xfId="5592"/>
    <cellStyle name="표준 6 2 9 2 2" xfId="5870"/>
    <cellStyle name="표준 6 2 9 2 2 2" xfId="6766"/>
    <cellStyle name="표준 6 2 9 2 3" xfId="6094"/>
    <cellStyle name="표준 6 2 9 2 3 2" xfId="6990"/>
    <cellStyle name="표준 6 2 9 2 4" xfId="6318"/>
    <cellStyle name="표준 6 2 9 2 4 2" xfId="7214"/>
    <cellStyle name="표준 6 2 9 2 5" xfId="6542"/>
    <cellStyle name="표준 6 2 9 3" xfId="5746"/>
    <cellStyle name="표준 6 2 9 3 2" xfId="6654"/>
    <cellStyle name="표준 6 2 9 4" xfId="5982"/>
    <cellStyle name="표준 6 2 9 4 2" xfId="6878"/>
    <cellStyle name="표준 6 2 9 5" xfId="6206"/>
    <cellStyle name="표준 6 2 9 5 2" xfId="7102"/>
    <cellStyle name="표준 6 2 9 6" xfId="6430"/>
    <cellStyle name="표준 6 20" xfId="5372"/>
    <cellStyle name="표준 6 20 2" xfId="5580"/>
    <cellStyle name="표준 6 20 2 2" xfId="5858"/>
    <cellStyle name="표준 6 20 2 2 2" xfId="6754"/>
    <cellStyle name="표준 6 20 2 3" xfId="6082"/>
    <cellStyle name="표준 6 20 2 3 2" xfId="6978"/>
    <cellStyle name="표준 6 20 2 4" xfId="6306"/>
    <cellStyle name="표준 6 20 2 4 2" xfId="7202"/>
    <cellStyle name="표준 6 20 2 5" xfId="6530"/>
    <cellStyle name="표준 6 20 3" xfId="5723"/>
    <cellStyle name="표준 6 20 3 2" xfId="6642"/>
    <cellStyle name="표준 6 20 4" xfId="5970"/>
    <cellStyle name="표준 6 20 4 2" xfId="6866"/>
    <cellStyle name="표준 6 20 5" xfId="6194"/>
    <cellStyle name="표준 6 20 5 2" xfId="7090"/>
    <cellStyle name="표준 6 20 6" xfId="6418"/>
    <cellStyle name="표준 6 21" xfId="5378"/>
    <cellStyle name="표준 6 21 2" xfId="5583"/>
    <cellStyle name="표준 6 21 2 2" xfId="5861"/>
    <cellStyle name="표준 6 21 2 2 2" xfId="6757"/>
    <cellStyle name="표준 6 21 2 3" xfId="6085"/>
    <cellStyle name="표준 6 21 2 3 2" xfId="6981"/>
    <cellStyle name="표준 6 21 2 4" xfId="6309"/>
    <cellStyle name="표준 6 21 2 4 2" xfId="7205"/>
    <cellStyle name="표준 6 21 2 5" xfId="6533"/>
    <cellStyle name="표준 6 21 3" xfId="5729"/>
    <cellStyle name="표준 6 21 3 2" xfId="6645"/>
    <cellStyle name="표준 6 21 4" xfId="5973"/>
    <cellStyle name="표준 6 21 4 2" xfId="6869"/>
    <cellStyle name="표준 6 21 5" xfId="6197"/>
    <cellStyle name="표준 6 21 5 2" xfId="7093"/>
    <cellStyle name="표준 6 21 6" xfId="6421"/>
    <cellStyle name="표준 6 22" xfId="5276"/>
    <cellStyle name="표준 6 22 2" xfId="5512"/>
    <cellStyle name="표준 6 22 2 2" xfId="5790"/>
    <cellStyle name="표준 6 22 2 2 2" xfId="6686"/>
    <cellStyle name="표준 6 22 2 3" xfId="6014"/>
    <cellStyle name="표준 6 22 2 3 2" xfId="6910"/>
    <cellStyle name="표준 6 22 2 4" xfId="6238"/>
    <cellStyle name="표준 6 22 2 4 2" xfId="7134"/>
    <cellStyle name="표준 6 22 2 5" xfId="6462"/>
    <cellStyle name="표준 6 22 3" xfId="5627"/>
    <cellStyle name="표준 6 22 3 2" xfId="6574"/>
    <cellStyle name="표준 6 22 4" xfId="5902"/>
    <cellStyle name="표준 6 22 4 2" xfId="6798"/>
    <cellStyle name="표준 6 22 5" xfId="6126"/>
    <cellStyle name="표준 6 22 5 2" xfId="7022"/>
    <cellStyle name="표준 6 22 6" xfId="6350"/>
    <cellStyle name="표준 6 23" xfId="5360"/>
    <cellStyle name="표준 6 23 2" xfId="5572"/>
    <cellStyle name="표준 6 23 2 2" xfId="5850"/>
    <cellStyle name="표준 6 23 2 2 2" xfId="6746"/>
    <cellStyle name="표준 6 23 2 3" xfId="6074"/>
    <cellStyle name="표준 6 23 2 3 2" xfId="6970"/>
    <cellStyle name="표준 6 23 2 4" xfId="6298"/>
    <cellStyle name="표준 6 23 2 4 2" xfId="7194"/>
    <cellStyle name="표준 6 23 2 5" xfId="6522"/>
    <cellStyle name="표준 6 23 3" xfId="5711"/>
    <cellStyle name="표준 6 23 3 2" xfId="6634"/>
    <cellStyle name="표준 6 23 4" xfId="5962"/>
    <cellStyle name="표준 6 23 4 2" xfId="6858"/>
    <cellStyle name="표준 6 23 5" xfId="6186"/>
    <cellStyle name="표준 6 23 5 2" xfId="7082"/>
    <cellStyle name="표준 6 23 6" xfId="6410"/>
    <cellStyle name="표준 6 24" xfId="5364"/>
    <cellStyle name="표준 6 24 2" xfId="5575"/>
    <cellStyle name="표준 6 24 2 2" xfId="5853"/>
    <cellStyle name="표준 6 24 2 2 2" xfId="6749"/>
    <cellStyle name="표준 6 24 2 3" xfId="6077"/>
    <cellStyle name="표준 6 24 2 3 2" xfId="6973"/>
    <cellStyle name="표준 6 24 2 4" xfId="6301"/>
    <cellStyle name="표준 6 24 2 4 2" xfId="7197"/>
    <cellStyle name="표준 6 24 2 5" xfId="6525"/>
    <cellStyle name="표준 6 24 3" xfId="5715"/>
    <cellStyle name="표준 6 24 3 2" xfId="6637"/>
    <cellStyle name="표준 6 24 4" xfId="5965"/>
    <cellStyle name="표준 6 24 4 2" xfId="6861"/>
    <cellStyle name="표준 6 24 5" xfId="6189"/>
    <cellStyle name="표준 6 24 5 2" xfId="7085"/>
    <cellStyle name="표준 6 24 6" xfId="6413"/>
    <cellStyle name="표준 6 25" xfId="5338"/>
    <cellStyle name="표준 6 25 2" xfId="5556"/>
    <cellStyle name="표준 6 25 2 2" xfId="5834"/>
    <cellStyle name="표준 6 25 2 2 2" xfId="6730"/>
    <cellStyle name="표준 6 25 2 3" xfId="6058"/>
    <cellStyle name="표준 6 25 2 3 2" xfId="6954"/>
    <cellStyle name="표준 6 25 2 4" xfId="6282"/>
    <cellStyle name="표준 6 25 2 4 2" xfId="7178"/>
    <cellStyle name="표준 6 25 2 5" xfId="6506"/>
    <cellStyle name="표준 6 25 3" xfId="5689"/>
    <cellStyle name="표준 6 25 3 2" xfId="6618"/>
    <cellStyle name="표준 6 25 4" xfId="5946"/>
    <cellStyle name="표준 6 25 4 2" xfId="6842"/>
    <cellStyle name="표준 6 25 5" xfId="6170"/>
    <cellStyle name="표준 6 25 5 2" xfId="7066"/>
    <cellStyle name="표준 6 25 6" xfId="6394"/>
    <cellStyle name="표준 6 26" xfId="5264"/>
    <cellStyle name="표준 6 26 2" xfId="5501"/>
    <cellStyle name="표준 6 26 2 2" xfId="5779"/>
    <cellStyle name="표준 6 26 2 2 2" xfId="6675"/>
    <cellStyle name="표준 6 26 2 3" xfId="6003"/>
    <cellStyle name="표준 6 26 2 3 2" xfId="6899"/>
    <cellStyle name="표준 6 26 2 4" xfId="6227"/>
    <cellStyle name="표준 6 26 2 4 2" xfId="7123"/>
    <cellStyle name="표준 6 26 2 5" xfId="6451"/>
    <cellStyle name="표준 6 26 3" xfId="5615"/>
    <cellStyle name="표준 6 26 3 2" xfId="6563"/>
    <cellStyle name="표준 6 26 4" xfId="5891"/>
    <cellStyle name="표준 6 26 4 2" xfId="6787"/>
    <cellStyle name="표준 6 26 5" xfId="6115"/>
    <cellStyle name="표준 6 26 5 2" xfId="7011"/>
    <cellStyle name="표준 6 26 6" xfId="6339"/>
    <cellStyle name="표준 6 27" xfId="5413"/>
    <cellStyle name="표준 6 27 2" xfId="5598"/>
    <cellStyle name="표준 6 27 2 2" xfId="5876"/>
    <cellStyle name="표준 6 27 2 2 2" xfId="6772"/>
    <cellStyle name="표준 6 27 2 3" xfId="6100"/>
    <cellStyle name="표준 6 27 2 3 2" xfId="6996"/>
    <cellStyle name="표준 6 27 2 4" xfId="6324"/>
    <cellStyle name="표준 6 27 2 4 2" xfId="7220"/>
    <cellStyle name="표준 6 27 2 5" xfId="6548"/>
    <cellStyle name="표준 6 27 3" xfId="5764"/>
    <cellStyle name="표준 6 27 3 2" xfId="6660"/>
    <cellStyle name="표준 6 27 4" xfId="5988"/>
    <cellStyle name="표준 6 27 4 2" xfId="6884"/>
    <cellStyle name="표준 6 27 5" xfId="6212"/>
    <cellStyle name="표준 6 27 5 2" xfId="7108"/>
    <cellStyle name="표준 6 27 6" xfId="6436"/>
    <cellStyle name="표준 6 28" xfId="5414"/>
    <cellStyle name="표준 6 28 2" xfId="5599"/>
    <cellStyle name="표준 6 28 2 2" xfId="5877"/>
    <cellStyle name="표준 6 28 2 2 2" xfId="6773"/>
    <cellStyle name="표준 6 28 2 3" xfId="6101"/>
    <cellStyle name="표준 6 28 2 3 2" xfId="6997"/>
    <cellStyle name="표준 6 28 2 4" xfId="6325"/>
    <cellStyle name="표준 6 28 2 4 2" xfId="7221"/>
    <cellStyle name="표준 6 28 2 5" xfId="6549"/>
    <cellStyle name="표준 6 28 3" xfId="5765"/>
    <cellStyle name="표준 6 28 3 2" xfId="6661"/>
    <cellStyle name="표준 6 28 4" xfId="5989"/>
    <cellStyle name="표준 6 28 4 2" xfId="6885"/>
    <cellStyle name="표준 6 28 5" xfId="6213"/>
    <cellStyle name="표준 6 28 5 2" xfId="7109"/>
    <cellStyle name="표준 6 28 6" xfId="6437"/>
    <cellStyle name="표준 6 29" xfId="5301"/>
    <cellStyle name="표준 6 29 2" xfId="5527"/>
    <cellStyle name="표준 6 29 2 2" xfId="5805"/>
    <cellStyle name="표준 6 29 2 2 2" xfId="6701"/>
    <cellStyle name="표준 6 29 2 3" xfId="6029"/>
    <cellStyle name="표준 6 29 2 3 2" xfId="6925"/>
    <cellStyle name="표준 6 29 2 4" xfId="6253"/>
    <cellStyle name="표준 6 29 2 4 2" xfId="7149"/>
    <cellStyle name="표준 6 29 2 5" xfId="6477"/>
    <cellStyle name="표준 6 29 3" xfId="5652"/>
    <cellStyle name="표준 6 29 3 2" xfId="6589"/>
    <cellStyle name="표준 6 29 4" xfId="5917"/>
    <cellStyle name="표준 6 29 4 2" xfId="6813"/>
    <cellStyle name="표준 6 29 5" xfId="6141"/>
    <cellStyle name="표준 6 29 5 2" xfId="7037"/>
    <cellStyle name="표준 6 29 6" xfId="6365"/>
    <cellStyle name="표준 6 3" xfId="5339"/>
    <cellStyle name="표준 6 3 2" xfId="5557"/>
    <cellStyle name="표준 6 3 2 2" xfId="5835"/>
    <cellStyle name="표준 6 3 2 2 2" xfId="6731"/>
    <cellStyle name="표준 6 3 2 3" xfId="6059"/>
    <cellStyle name="표준 6 3 2 3 2" xfId="6955"/>
    <cellStyle name="표준 6 3 2 4" xfId="6283"/>
    <cellStyle name="표준 6 3 2 4 2" xfId="7179"/>
    <cellStyle name="표준 6 3 2 5" xfId="6507"/>
    <cellStyle name="표준 6 3 3" xfId="5690"/>
    <cellStyle name="표준 6 3 3 2" xfId="6619"/>
    <cellStyle name="표준 6 3 4" xfId="5947"/>
    <cellStyle name="표준 6 3 4 2" xfId="6843"/>
    <cellStyle name="표준 6 3 5" xfId="6171"/>
    <cellStyle name="표준 6 3 5 2" xfId="7067"/>
    <cellStyle name="표준 6 3 6" xfId="6395"/>
    <cellStyle name="표준 6 30" xfId="5489"/>
    <cellStyle name="표준 6 30 2" xfId="5767"/>
    <cellStyle name="표준 6 30 2 2" xfId="6663"/>
    <cellStyle name="표준 6 30 3" xfId="5991"/>
    <cellStyle name="표준 6 30 3 2" xfId="6887"/>
    <cellStyle name="표준 6 30 4" xfId="6215"/>
    <cellStyle name="표준 6 30 4 2" xfId="7111"/>
    <cellStyle name="표준 6 30 5" xfId="6439"/>
    <cellStyle name="표준 6 31" xfId="5601"/>
    <cellStyle name="표준 6 31 2" xfId="6551"/>
    <cellStyle name="표준 6 32" xfId="5879"/>
    <cellStyle name="표준 6 32 2" xfId="6775"/>
    <cellStyle name="표준 6 33" xfId="6103"/>
    <cellStyle name="표준 6 33 2" xfId="6999"/>
    <cellStyle name="표준 6 34" xfId="6327"/>
    <cellStyle name="표준 6 4" xfId="5314"/>
    <cellStyle name="표준 6 4 2" xfId="5540"/>
    <cellStyle name="표준 6 4 2 2" xfId="5818"/>
    <cellStyle name="표준 6 4 2 2 2" xfId="6714"/>
    <cellStyle name="표준 6 4 2 3" xfId="6042"/>
    <cellStyle name="표준 6 4 2 3 2" xfId="6938"/>
    <cellStyle name="표준 6 4 2 4" xfId="6266"/>
    <cellStyle name="표준 6 4 2 4 2" xfId="7162"/>
    <cellStyle name="표준 6 4 2 5" xfId="6490"/>
    <cellStyle name="표준 6 4 3" xfId="5665"/>
    <cellStyle name="표준 6 4 3 2" xfId="6602"/>
    <cellStyle name="표준 6 4 4" xfId="5930"/>
    <cellStyle name="표준 6 4 4 2" xfId="6826"/>
    <cellStyle name="표준 6 4 5" xfId="6154"/>
    <cellStyle name="표준 6 4 5 2" xfId="7050"/>
    <cellStyle name="표준 6 4 6" xfId="6378"/>
    <cellStyle name="표준 6 5" xfId="5275"/>
    <cellStyle name="표준 6 5 2" xfId="5511"/>
    <cellStyle name="표준 6 5 2 2" xfId="5789"/>
    <cellStyle name="표준 6 5 2 2 2" xfId="6685"/>
    <cellStyle name="표준 6 5 2 3" xfId="6013"/>
    <cellStyle name="표준 6 5 2 3 2" xfId="6909"/>
    <cellStyle name="표준 6 5 2 4" xfId="6237"/>
    <cellStyle name="표준 6 5 2 4 2" xfId="7133"/>
    <cellStyle name="표준 6 5 2 5" xfId="6461"/>
    <cellStyle name="표준 6 5 3" xfId="5626"/>
    <cellStyle name="표준 6 5 3 2" xfId="6573"/>
    <cellStyle name="표준 6 5 4" xfId="5901"/>
    <cellStyle name="표준 6 5 4 2" xfId="6797"/>
    <cellStyle name="표준 6 5 5" xfId="6125"/>
    <cellStyle name="표준 6 5 5 2" xfId="7021"/>
    <cellStyle name="표준 6 5 6" xfId="6349"/>
    <cellStyle name="표준 6 6" xfId="5309"/>
    <cellStyle name="표준 6 6 2" xfId="5535"/>
    <cellStyle name="표준 6 6 2 2" xfId="5813"/>
    <cellStyle name="표준 6 6 2 2 2" xfId="6709"/>
    <cellStyle name="표준 6 6 2 3" xfId="6037"/>
    <cellStyle name="표준 6 6 2 3 2" xfId="6933"/>
    <cellStyle name="표준 6 6 2 4" xfId="6261"/>
    <cellStyle name="표준 6 6 2 4 2" xfId="7157"/>
    <cellStyle name="표준 6 6 2 5" xfId="6485"/>
    <cellStyle name="표준 6 6 3" xfId="5660"/>
    <cellStyle name="표준 6 6 3 2" xfId="6597"/>
    <cellStyle name="표준 6 6 4" xfId="5925"/>
    <cellStyle name="표준 6 6 4 2" xfId="6821"/>
    <cellStyle name="표준 6 6 5" xfId="6149"/>
    <cellStyle name="표준 6 6 5 2" xfId="7045"/>
    <cellStyle name="표준 6 6 6" xfId="6373"/>
    <cellStyle name="표준 6 7" xfId="5272"/>
    <cellStyle name="표준 6 7 2" xfId="5509"/>
    <cellStyle name="표준 6 7 2 2" xfId="5787"/>
    <cellStyle name="표준 6 7 2 2 2" xfId="6683"/>
    <cellStyle name="표준 6 7 2 3" xfId="6011"/>
    <cellStyle name="표준 6 7 2 3 2" xfId="6907"/>
    <cellStyle name="표준 6 7 2 4" xfId="6235"/>
    <cellStyle name="표준 6 7 2 4 2" xfId="7131"/>
    <cellStyle name="표준 6 7 2 5" xfId="6459"/>
    <cellStyle name="표준 6 7 3" xfId="5623"/>
    <cellStyle name="표준 6 7 3 2" xfId="6571"/>
    <cellStyle name="표준 6 7 4" xfId="5899"/>
    <cellStyle name="표준 6 7 4 2" xfId="6795"/>
    <cellStyle name="표준 6 7 5" xfId="6123"/>
    <cellStyle name="표준 6 7 5 2" xfId="7019"/>
    <cellStyle name="표준 6 7 6" xfId="6347"/>
    <cellStyle name="표준 6 8" xfId="5305"/>
    <cellStyle name="표준 6 8 2" xfId="5531"/>
    <cellStyle name="표준 6 8 2 2" xfId="5809"/>
    <cellStyle name="표준 6 8 2 2 2" xfId="6705"/>
    <cellStyle name="표준 6 8 2 3" xfId="6033"/>
    <cellStyle name="표준 6 8 2 3 2" xfId="6929"/>
    <cellStyle name="표준 6 8 2 4" xfId="6257"/>
    <cellStyle name="표준 6 8 2 4 2" xfId="7153"/>
    <cellStyle name="표준 6 8 2 5" xfId="6481"/>
    <cellStyle name="표준 6 8 3" xfId="5656"/>
    <cellStyle name="표준 6 8 3 2" xfId="6593"/>
    <cellStyle name="표준 6 8 4" xfId="5921"/>
    <cellStyle name="표준 6 8 4 2" xfId="6817"/>
    <cellStyle name="표준 6 8 5" xfId="6145"/>
    <cellStyle name="표준 6 8 5 2" xfId="7041"/>
    <cellStyle name="표준 6 8 6" xfId="6369"/>
    <cellStyle name="표준 6 9" xfId="5393"/>
    <cellStyle name="표준 6 9 2" xfId="5591"/>
    <cellStyle name="표준 6 9 2 2" xfId="5869"/>
    <cellStyle name="표준 6 9 2 2 2" xfId="6765"/>
    <cellStyle name="표준 6 9 2 3" xfId="6093"/>
    <cellStyle name="표준 6 9 2 3 2" xfId="6989"/>
    <cellStyle name="표준 6 9 2 4" xfId="6317"/>
    <cellStyle name="표준 6 9 2 4 2" xfId="7213"/>
    <cellStyle name="표준 6 9 2 5" xfId="6541"/>
    <cellStyle name="표준 6 9 3" xfId="5744"/>
    <cellStyle name="표준 6 9 3 2" xfId="6653"/>
    <cellStyle name="표준 6 9 4" xfId="5981"/>
    <cellStyle name="표준 6 9 4 2" xfId="6877"/>
    <cellStyle name="표준 6 9 5" xfId="6205"/>
    <cellStyle name="표준 6 9 5 2" xfId="7101"/>
    <cellStyle name="표준 6 9 6" xfId="6429"/>
    <cellStyle name="표준 7" xfId="3387"/>
    <cellStyle name="표준 7 10" xfId="5284"/>
    <cellStyle name="표준 7 10 2" xfId="5516"/>
    <cellStyle name="표준 7 10 2 2" xfId="5794"/>
    <cellStyle name="표준 7 10 2 2 2" xfId="6690"/>
    <cellStyle name="표준 7 10 2 3" xfId="6018"/>
    <cellStyle name="표준 7 10 2 3 2" xfId="6914"/>
    <cellStyle name="표준 7 10 2 4" xfId="6242"/>
    <cellStyle name="표준 7 10 2 4 2" xfId="7138"/>
    <cellStyle name="표준 7 10 2 5" xfId="6466"/>
    <cellStyle name="표준 7 10 3" xfId="5635"/>
    <cellStyle name="표준 7 10 3 2" xfId="6578"/>
    <cellStyle name="표준 7 10 4" xfId="5906"/>
    <cellStyle name="표준 7 10 4 2" xfId="6802"/>
    <cellStyle name="표준 7 10 5" xfId="6130"/>
    <cellStyle name="표준 7 10 5 2" xfId="7026"/>
    <cellStyle name="표준 7 10 6" xfId="6354"/>
    <cellStyle name="표준 7 11" xfId="5304"/>
    <cellStyle name="표준 7 11 2" xfId="5530"/>
    <cellStyle name="표준 7 11 2 2" xfId="5808"/>
    <cellStyle name="표준 7 11 2 2 2" xfId="6704"/>
    <cellStyle name="표준 7 11 2 3" xfId="6032"/>
    <cellStyle name="표준 7 11 2 3 2" xfId="6928"/>
    <cellStyle name="표준 7 11 2 4" xfId="6256"/>
    <cellStyle name="표준 7 11 2 4 2" xfId="7152"/>
    <cellStyle name="표준 7 11 2 5" xfId="6480"/>
    <cellStyle name="표준 7 11 3" xfId="5655"/>
    <cellStyle name="표준 7 11 3 2" xfId="6592"/>
    <cellStyle name="표준 7 11 4" xfId="5920"/>
    <cellStyle name="표준 7 11 4 2" xfId="6816"/>
    <cellStyle name="표준 7 11 5" xfId="6144"/>
    <cellStyle name="표준 7 11 5 2" xfId="7040"/>
    <cellStyle name="표준 7 11 6" xfId="6368"/>
    <cellStyle name="표준 7 12" xfId="5328"/>
    <cellStyle name="표준 7 12 2" xfId="5550"/>
    <cellStyle name="표준 7 12 2 2" xfId="5828"/>
    <cellStyle name="표준 7 12 2 2 2" xfId="6724"/>
    <cellStyle name="표준 7 12 2 3" xfId="6052"/>
    <cellStyle name="표준 7 12 2 3 2" xfId="6948"/>
    <cellStyle name="표준 7 12 2 4" xfId="6276"/>
    <cellStyle name="표준 7 12 2 4 2" xfId="7172"/>
    <cellStyle name="표준 7 12 2 5" xfId="6500"/>
    <cellStyle name="표준 7 12 3" xfId="5679"/>
    <cellStyle name="표준 7 12 3 2" xfId="6612"/>
    <cellStyle name="표준 7 12 4" xfId="5940"/>
    <cellStyle name="표준 7 12 4 2" xfId="6836"/>
    <cellStyle name="표준 7 12 5" xfId="6164"/>
    <cellStyle name="표준 7 12 5 2" xfId="7060"/>
    <cellStyle name="표준 7 12 6" xfId="6388"/>
    <cellStyle name="표준 7 13" xfId="5290"/>
    <cellStyle name="표준 7 13 2" xfId="5518"/>
    <cellStyle name="표준 7 13 2 2" xfId="5796"/>
    <cellStyle name="표준 7 13 2 2 2" xfId="6692"/>
    <cellStyle name="표준 7 13 2 3" xfId="6020"/>
    <cellStyle name="표준 7 13 2 3 2" xfId="6916"/>
    <cellStyle name="표준 7 13 2 4" xfId="6244"/>
    <cellStyle name="표준 7 13 2 4 2" xfId="7140"/>
    <cellStyle name="표준 7 13 2 5" xfId="6468"/>
    <cellStyle name="표준 7 13 3" xfId="5641"/>
    <cellStyle name="표준 7 13 3 2" xfId="6580"/>
    <cellStyle name="표준 7 13 4" xfId="5908"/>
    <cellStyle name="표준 7 13 4 2" xfId="6804"/>
    <cellStyle name="표준 7 13 5" xfId="6132"/>
    <cellStyle name="표준 7 13 5 2" xfId="7028"/>
    <cellStyle name="표준 7 13 6" xfId="6356"/>
    <cellStyle name="표준 7 14" xfId="5322"/>
    <cellStyle name="표준 7 14 2" xfId="5545"/>
    <cellStyle name="표준 7 14 2 2" xfId="5823"/>
    <cellStyle name="표준 7 14 2 2 2" xfId="6719"/>
    <cellStyle name="표준 7 14 2 3" xfId="6047"/>
    <cellStyle name="표준 7 14 2 3 2" xfId="6943"/>
    <cellStyle name="표준 7 14 2 4" xfId="6271"/>
    <cellStyle name="표준 7 14 2 4 2" xfId="7167"/>
    <cellStyle name="표준 7 14 2 5" xfId="6495"/>
    <cellStyle name="표준 7 14 3" xfId="5673"/>
    <cellStyle name="표준 7 14 3 2" xfId="6607"/>
    <cellStyle name="표준 7 14 4" xfId="5935"/>
    <cellStyle name="표준 7 14 4 2" xfId="6831"/>
    <cellStyle name="표준 7 14 5" xfId="6159"/>
    <cellStyle name="표준 7 14 5 2" xfId="7055"/>
    <cellStyle name="표준 7 14 6" xfId="6383"/>
    <cellStyle name="표준 7 15" xfId="5387"/>
    <cellStyle name="표준 7 15 2" xfId="5588"/>
    <cellStyle name="표준 7 15 2 2" xfId="5866"/>
    <cellStyle name="표준 7 15 2 2 2" xfId="6762"/>
    <cellStyle name="표준 7 15 2 3" xfId="6090"/>
    <cellStyle name="표준 7 15 2 3 2" xfId="6986"/>
    <cellStyle name="표준 7 15 2 4" xfId="6314"/>
    <cellStyle name="표준 7 15 2 4 2" xfId="7210"/>
    <cellStyle name="표준 7 15 2 5" xfId="6538"/>
    <cellStyle name="표준 7 15 3" xfId="5738"/>
    <cellStyle name="표준 7 15 3 2" xfId="6650"/>
    <cellStyle name="표준 7 15 4" xfId="5978"/>
    <cellStyle name="표준 7 15 4 2" xfId="6874"/>
    <cellStyle name="표준 7 15 5" xfId="6202"/>
    <cellStyle name="표준 7 15 5 2" xfId="7098"/>
    <cellStyle name="표준 7 15 6" xfId="6426"/>
    <cellStyle name="표준 7 16" xfId="5406"/>
    <cellStyle name="표준 7 16 2" xfId="5595"/>
    <cellStyle name="표준 7 16 2 2" xfId="5873"/>
    <cellStyle name="표준 7 16 2 2 2" xfId="6769"/>
    <cellStyle name="표준 7 16 2 3" xfId="6097"/>
    <cellStyle name="표준 7 16 2 3 2" xfId="6993"/>
    <cellStyle name="표준 7 16 2 4" xfId="6321"/>
    <cellStyle name="표준 7 16 2 4 2" xfId="7217"/>
    <cellStyle name="표준 7 16 2 5" xfId="6545"/>
    <cellStyle name="표준 7 16 3" xfId="5757"/>
    <cellStyle name="표준 7 16 3 2" xfId="6657"/>
    <cellStyle name="표준 7 16 4" xfId="5985"/>
    <cellStyle name="표준 7 16 4 2" xfId="6881"/>
    <cellStyle name="표준 7 16 5" xfId="6209"/>
    <cellStyle name="표준 7 16 5 2" xfId="7105"/>
    <cellStyle name="표준 7 16 6" xfId="6433"/>
    <cellStyle name="표준 7 17" xfId="5273"/>
    <cellStyle name="표준 7 17 2" xfId="5510"/>
    <cellStyle name="표준 7 17 2 2" xfId="5788"/>
    <cellStyle name="표준 7 17 2 2 2" xfId="6684"/>
    <cellStyle name="표준 7 17 2 3" xfId="6012"/>
    <cellStyle name="표준 7 17 2 3 2" xfId="6908"/>
    <cellStyle name="표준 7 17 2 4" xfId="6236"/>
    <cellStyle name="표준 7 17 2 4 2" xfId="7132"/>
    <cellStyle name="표준 7 17 2 5" xfId="6460"/>
    <cellStyle name="표준 7 17 3" xfId="5624"/>
    <cellStyle name="표준 7 17 3 2" xfId="6572"/>
    <cellStyle name="표준 7 17 4" xfId="5900"/>
    <cellStyle name="표준 7 17 4 2" xfId="6796"/>
    <cellStyle name="표준 7 17 5" xfId="6124"/>
    <cellStyle name="표준 7 17 5 2" xfId="7020"/>
    <cellStyle name="표준 7 17 6" xfId="6348"/>
    <cellStyle name="표준 7 18" xfId="5281"/>
    <cellStyle name="표준 7 18 2" xfId="5515"/>
    <cellStyle name="표준 7 18 2 2" xfId="5793"/>
    <cellStyle name="표준 7 18 2 2 2" xfId="6689"/>
    <cellStyle name="표준 7 18 2 3" xfId="6017"/>
    <cellStyle name="표준 7 18 2 3 2" xfId="6913"/>
    <cellStyle name="표준 7 18 2 4" xfId="6241"/>
    <cellStyle name="표준 7 18 2 4 2" xfId="7137"/>
    <cellStyle name="표준 7 18 2 5" xfId="6465"/>
    <cellStyle name="표준 7 18 3" xfId="5632"/>
    <cellStyle name="표준 7 18 3 2" xfId="6577"/>
    <cellStyle name="표준 7 18 4" xfId="5905"/>
    <cellStyle name="표준 7 18 4 2" xfId="6801"/>
    <cellStyle name="표준 7 18 5" xfId="6129"/>
    <cellStyle name="표준 7 18 5 2" xfId="7025"/>
    <cellStyle name="표준 7 18 6" xfId="6353"/>
    <cellStyle name="표준 7 19" xfId="5356"/>
    <cellStyle name="표준 7 19 2" xfId="5571"/>
    <cellStyle name="표준 7 19 2 2" xfId="5849"/>
    <cellStyle name="표준 7 19 2 2 2" xfId="6745"/>
    <cellStyle name="표준 7 19 2 3" xfId="6073"/>
    <cellStyle name="표준 7 19 2 3 2" xfId="6969"/>
    <cellStyle name="표준 7 19 2 4" xfId="6297"/>
    <cellStyle name="표준 7 19 2 4 2" xfId="7193"/>
    <cellStyle name="표준 7 19 2 5" xfId="6521"/>
    <cellStyle name="표준 7 19 3" xfId="5707"/>
    <cellStyle name="표준 7 19 3 2" xfId="6633"/>
    <cellStyle name="표준 7 19 4" xfId="5961"/>
    <cellStyle name="표준 7 19 4 2" xfId="6857"/>
    <cellStyle name="표준 7 19 5" xfId="6185"/>
    <cellStyle name="표준 7 19 5 2" xfId="7081"/>
    <cellStyle name="표준 7 19 6" xfId="6409"/>
    <cellStyle name="표준 7 2" xfId="5341"/>
    <cellStyle name="표준 7 2 2" xfId="5559"/>
    <cellStyle name="표준 7 2 2 2" xfId="5837"/>
    <cellStyle name="표준 7 2 2 2 2" xfId="6733"/>
    <cellStyle name="표준 7 2 2 3" xfId="6061"/>
    <cellStyle name="표준 7 2 2 3 2" xfId="6957"/>
    <cellStyle name="표준 7 2 2 4" xfId="6285"/>
    <cellStyle name="표준 7 2 2 4 2" xfId="7181"/>
    <cellStyle name="표준 7 2 2 5" xfId="6509"/>
    <cellStyle name="표준 7 2 3" xfId="5692"/>
    <cellStyle name="표준 7 2 3 2" xfId="6621"/>
    <cellStyle name="표준 7 2 4" xfId="5949"/>
    <cellStyle name="표준 7 2 4 2" xfId="6845"/>
    <cellStyle name="표준 7 2 5" xfId="6173"/>
    <cellStyle name="표준 7 2 5 2" xfId="7069"/>
    <cellStyle name="표준 7 2 6" xfId="6397"/>
    <cellStyle name="표준 7 20" xfId="5294"/>
    <cellStyle name="표준 7 20 2" xfId="5521"/>
    <cellStyle name="표준 7 20 2 2" xfId="5799"/>
    <cellStyle name="표준 7 20 2 2 2" xfId="6695"/>
    <cellStyle name="표준 7 20 2 3" xfId="6023"/>
    <cellStyle name="표준 7 20 2 3 2" xfId="6919"/>
    <cellStyle name="표준 7 20 2 4" xfId="6247"/>
    <cellStyle name="표준 7 20 2 4 2" xfId="7143"/>
    <cellStyle name="표준 7 20 2 5" xfId="6471"/>
    <cellStyle name="표준 7 20 3" xfId="5645"/>
    <cellStyle name="표준 7 20 3 2" xfId="6583"/>
    <cellStyle name="표준 7 20 4" xfId="5911"/>
    <cellStyle name="표준 7 20 4 2" xfId="6807"/>
    <cellStyle name="표준 7 20 5" xfId="6135"/>
    <cellStyle name="표준 7 20 5 2" xfId="7031"/>
    <cellStyle name="표준 7 20 6" xfId="6359"/>
    <cellStyle name="표준 7 21" xfId="5353"/>
    <cellStyle name="표준 7 21 2" xfId="5569"/>
    <cellStyle name="표준 7 21 2 2" xfId="5847"/>
    <cellStyle name="표준 7 21 2 2 2" xfId="6743"/>
    <cellStyle name="표준 7 21 2 3" xfId="6071"/>
    <cellStyle name="표준 7 21 2 3 2" xfId="6967"/>
    <cellStyle name="표준 7 21 2 4" xfId="6295"/>
    <cellStyle name="표준 7 21 2 4 2" xfId="7191"/>
    <cellStyle name="표준 7 21 2 5" xfId="6519"/>
    <cellStyle name="표준 7 21 3" xfId="5704"/>
    <cellStyle name="표준 7 21 3 2" xfId="6631"/>
    <cellStyle name="표준 7 21 4" xfId="5959"/>
    <cellStyle name="표준 7 21 4 2" xfId="6855"/>
    <cellStyle name="표준 7 21 5" xfId="6183"/>
    <cellStyle name="표준 7 21 5 2" xfId="7079"/>
    <cellStyle name="표준 7 21 6" xfId="6407"/>
    <cellStyle name="표준 7 22" xfId="5297"/>
    <cellStyle name="표준 7 22 2" xfId="5523"/>
    <cellStyle name="표준 7 22 2 2" xfId="5801"/>
    <cellStyle name="표준 7 22 2 2 2" xfId="6697"/>
    <cellStyle name="표준 7 22 2 3" xfId="6025"/>
    <cellStyle name="표준 7 22 2 3 2" xfId="6921"/>
    <cellStyle name="표준 7 22 2 4" xfId="6249"/>
    <cellStyle name="표준 7 22 2 4 2" xfId="7145"/>
    <cellStyle name="표준 7 22 2 5" xfId="6473"/>
    <cellStyle name="표준 7 22 3" xfId="5648"/>
    <cellStyle name="표준 7 22 3 2" xfId="6585"/>
    <cellStyle name="표준 7 22 4" xfId="5913"/>
    <cellStyle name="표준 7 22 4 2" xfId="6809"/>
    <cellStyle name="표준 7 22 5" xfId="6137"/>
    <cellStyle name="표준 7 22 5 2" xfId="7033"/>
    <cellStyle name="표준 7 22 6" xfId="6361"/>
    <cellStyle name="표준 7 23" xfId="5351"/>
    <cellStyle name="표준 7 23 2" xfId="5567"/>
    <cellStyle name="표준 7 23 2 2" xfId="5845"/>
    <cellStyle name="표준 7 23 2 2 2" xfId="6741"/>
    <cellStyle name="표준 7 23 2 3" xfId="6069"/>
    <cellStyle name="표준 7 23 2 3 2" xfId="6965"/>
    <cellStyle name="표준 7 23 2 4" xfId="6293"/>
    <cellStyle name="표준 7 23 2 4 2" xfId="7189"/>
    <cellStyle name="표준 7 23 2 5" xfId="6517"/>
    <cellStyle name="표준 7 23 3" xfId="5702"/>
    <cellStyle name="표준 7 23 3 2" xfId="6629"/>
    <cellStyle name="표준 7 23 4" xfId="5957"/>
    <cellStyle name="표준 7 23 4 2" xfId="6853"/>
    <cellStyle name="표준 7 23 5" xfId="6181"/>
    <cellStyle name="표준 7 23 5 2" xfId="7077"/>
    <cellStyle name="표준 7 23 6" xfId="6405"/>
    <cellStyle name="표준 7 24" xfId="5299"/>
    <cellStyle name="표준 7 24 2" xfId="5525"/>
    <cellStyle name="표준 7 24 2 2" xfId="5803"/>
    <cellStyle name="표준 7 24 2 2 2" xfId="6699"/>
    <cellStyle name="표준 7 24 2 3" xfId="6027"/>
    <cellStyle name="표준 7 24 2 3 2" xfId="6923"/>
    <cellStyle name="표준 7 24 2 4" xfId="6251"/>
    <cellStyle name="표준 7 24 2 4 2" xfId="7147"/>
    <cellStyle name="표준 7 24 2 5" xfId="6475"/>
    <cellStyle name="표준 7 24 3" xfId="5650"/>
    <cellStyle name="표준 7 24 3 2" xfId="6587"/>
    <cellStyle name="표준 7 24 4" xfId="5915"/>
    <cellStyle name="표준 7 24 4 2" xfId="6811"/>
    <cellStyle name="표준 7 24 5" xfId="6139"/>
    <cellStyle name="표준 7 24 5 2" xfId="7035"/>
    <cellStyle name="표준 7 24 6" xfId="6363"/>
    <cellStyle name="표준 7 25" xfId="5349"/>
    <cellStyle name="표준 7 25 2" xfId="5565"/>
    <cellStyle name="표준 7 25 2 2" xfId="5843"/>
    <cellStyle name="표준 7 25 2 2 2" xfId="6739"/>
    <cellStyle name="표준 7 25 2 3" xfId="6067"/>
    <cellStyle name="표준 7 25 2 3 2" xfId="6963"/>
    <cellStyle name="표준 7 25 2 4" xfId="6291"/>
    <cellStyle name="표준 7 25 2 4 2" xfId="7187"/>
    <cellStyle name="표준 7 25 2 5" xfId="6515"/>
    <cellStyle name="표준 7 25 3" xfId="5700"/>
    <cellStyle name="표준 7 25 3 2" xfId="6627"/>
    <cellStyle name="표준 7 25 4" xfId="5955"/>
    <cellStyle name="표준 7 25 4 2" xfId="6851"/>
    <cellStyle name="표준 7 25 5" xfId="6179"/>
    <cellStyle name="표준 7 25 5 2" xfId="7075"/>
    <cellStyle name="표준 7 25 6" xfId="6403"/>
    <cellStyle name="표준 7 26" xfId="5300"/>
    <cellStyle name="표준 7 26 2" xfId="5526"/>
    <cellStyle name="표준 7 26 2 2" xfId="5804"/>
    <cellStyle name="표준 7 26 2 2 2" xfId="6700"/>
    <cellStyle name="표준 7 26 2 3" xfId="6028"/>
    <cellStyle name="표준 7 26 2 3 2" xfId="6924"/>
    <cellStyle name="표준 7 26 2 4" xfId="6252"/>
    <cellStyle name="표준 7 26 2 4 2" xfId="7148"/>
    <cellStyle name="표준 7 26 2 5" xfId="6476"/>
    <cellStyle name="표준 7 26 3" xfId="5651"/>
    <cellStyle name="표준 7 26 3 2" xfId="6588"/>
    <cellStyle name="표준 7 26 4" xfId="5916"/>
    <cellStyle name="표준 7 26 4 2" xfId="6812"/>
    <cellStyle name="표준 7 26 5" xfId="6140"/>
    <cellStyle name="표준 7 26 5 2" xfId="7036"/>
    <cellStyle name="표준 7 26 6" xfId="6364"/>
    <cellStyle name="표준 7 27" xfId="5266"/>
    <cellStyle name="표준 7 27 2" xfId="5503"/>
    <cellStyle name="표준 7 27 2 2" xfId="5781"/>
    <cellStyle name="표준 7 27 2 2 2" xfId="6677"/>
    <cellStyle name="표준 7 27 2 3" xfId="6005"/>
    <cellStyle name="표준 7 27 2 3 2" xfId="6901"/>
    <cellStyle name="표준 7 27 2 4" xfId="6229"/>
    <cellStyle name="표준 7 27 2 4 2" xfId="7125"/>
    <cellStyle name="표준 7 27 2 5" xfId="6453"/>
    <cellStyle name="표준 7 27 3" xfId="5617"/>
    <cellStyle name="표준 7 27 3 2" xfId="6565"/>
    <cellStyle name="표준 7 27 4" xfId="5893"/>
    <cellStyle name="표준 7 27 4 2" xfId="6789"/>
    <cellStyle name="표준 7 27 5" xfId="6117"/>
    <cellStyle name="표준 7 27 5 2" xfId="7013"/>
    <cellStyle name="표준 7 27 6" xfId="6341"/>
    <cellStyle name="표준 7 28" xfId="5279"/>
    <cellStyle name="표준 7 28 2" xfId="5514"/>
    <cellStyle name="표준 7 28 2 2" xfId="5792"/>
    <cellStyle name="표준 7 28 2 2 2" xfId="6688"/>
    <cellStyle name="표준 7 28 2 3" xfId="6016"/>
    <cellStyle name="표준 7 28 2 3 2" xfId="6912"/>
    <cellStyle name="표준 7 28 2 4" xfId="6240"/>
    <cellStyle name="표준 7 28 2 4 2" xfId="7136"/>
    <cellStyle name="표준 7 28 2 5" xfId="6464"/>
    <cellStyle name="표준 7 28 3" xfId="5630"/>
    <cellStyle name="표준 7 28 3 2" xfId="6576"/>
    <cellStyle name="표준 7 28 4" xfId="5904"/>
    <cellStyle name="표준 7 28 4 2" xfId="6800"/>
    <cellStyle name="표준 7 28 5" xfId="6128"/>
    <cellStyle name="표준 7 28 5 2" xfId="7024"/>
    <cellStyle name="표준 7 28 6" xfId="6352"/>
    <cellStyle name="표준 7 29" xfId="5491"/>
    <cellStyle name="표준 7 29 2" xfId="5769"/>
    <cellStyle name="표준 7 29 2 2" xfId="6665"/>
    <cellStyle name="표준 7 29 3" xfId="5993"/>
    <cellStyle name="표준 7 29 3 2" xfId="6889"/>
    <cellStyle name="표준 7 29 4" xfId="6217"/>
    <cellStyle name="표준 7 29 4 2" xfId="7113"/>
    <cellStyle name="표준 7 29 5" xfId="6441"/>
    <cellStyle name="표준 7 3" xfId="5312"/>
    <cellStyle name="표준 7 3 2" xfId="5538"/>
    <cellStyle name="표준 7 3 2 2" xfId="5816"/>
    <cellStyle name="표준 7 3 2 2 2" xfId="6712"/>
    <cellStyle name="표준 7 3 2 3" xfId="6040"/>
    <cellStyle name="표준 7 3 2 3 2" xfId="6936"/>
    <cellStyle name="표준 7 3 2 4" xfId="6264"/>
    <cellStyle name="표준 7 3 2 4 2" xfId="7160"/>
    <cellStyle name="표준 7 3 2 5" xfId="6488"/>
    <cellStyle name="표준 7 3 3" xfId="5663"/>
    <cellStyle name="표준 7 3 3 2" xfId="6600"/>
    <cellStyle name="표준 7 3 4" xfId="5928"/>
    <cellStyle name="표준 7 3 4 2" xfId="6824"/>
    <cellStyle name="표준 7 3 5" xfId="6152"/>
    <cellStyle name="표준 7 3 5 2" xfId="7048"/>
    <cellStyle name="표준 7 3 6" xfId="6376"/>
    <cellStyle name="표준 7 30" xfId="5603"/>
    <cellStyle name="표준 7 30 2" xfId="6553"/>
    <cellStyle name="표준 7 31" xfId="5881"/>
    <cellStyle name="표준 7 31 2" xfId="6777"/>
    <cellStyle name="표준 7 32" xfId="6105"/>
    <cellStyle name="표준 7 32 2" xfId="7001"/>
    <cellStyle name="표준 7 33" xfId="6329"/>
    <cellStyle name="표준 7 4" xfId="5346"/>
    <cellStyle name="표준 7 4 2" xfId="5563"/>
    <cellStyle name="표준 7 4 2 2" xfId="5841"/>
    <cellStyle name="표준 7 4 2 2 2" xfId="6737"/>
    <cellStyle name="표준 7 4 2 3" xfId="6065"/>
    <cellStyle name="표준 7 4 2 3 2" xfId="6961"/>
    <cellStyle name="표준 7 4 2 4" xfId="6289"/>
    <cellStyle name="표준 7 4 2 4 2" xfId="7185"/>
    <cellStyle name="표준 7 4 2 5" xfId="6513"/>
    <cellStyle name="표준 7 4 3" xfId="5697"/>
    <cellStyle name="표준 7 4 3 2" xfId="6625"/>
    <cellStyle name="표준 7 4 4" xfId="5953"/>
    <cellStyle name="표준 7 4 4 2" xfId="6849"/>
    <cellStyle name="표준 7 4 5" xfId="6177"/>
    <cellStyle name="표준 7 4 5 2" xfId="7073"/>
    <cellStyle name="표준 7 4 6" xfId="6401"/>
    <cellStyle name="표준 7 5" xfId="5307"/>
    <cellStyle name="표준 7 5 2" xfId="5533"/>
    <cellStyle name="표준 7 5 2 2" xfId="5811"/>
    <cellStyle name="표준 7 5 2 2 2" xfId="6707"/>
    <cellStyle name="표준 7 5 2 3" xfId="6035"/>
    <cellStyle name="표준 7 5 2 3 2" xfId="6931"/>
    <cellStyle name="표준 7 5 2 4" xfId="6259"/>
    <cellStyle name="표준 7 5 2 4 2" xfId="7155"/>
    <cellStyle name="표준 7 5 2 5" xfId="6483"/>
    <cellStyle name="표준 7 5 3" xfId="5658"/>
    <cellStyle name="표준 7 5 3 2" xfId="6595"/>
    <cellStyle name="표준 7 5 4" xfId="5923"/>
    <cellStyle name="표준 7 5 4 2" xfId="6819"/>
    <cellStyle name="표준 7 5 5" xfId="6147"/>
    <cellStyle name="표준 7 5 5 2" xfId="7043"/>
    <cellStyle name="표준 7 5 6" xfId="6371"/>
    <cellStyle name="표준 7 6" xfId="5302"/>
    <cellStyle name="표준 7 6 2" xfId="5528"/>
    <cellStyle name="표준 7 6 2 2" xfId="5806"/>
    <cellStyle name="표준 7 6 2 2 2" xfId="6702"/>
    <cellStyle name="표준 7 6 2 3" xfId="6030"/>
    <cellStyle name="표준 7 6 2 3 2" xfId="6926"/>
    <cellStyle name="표준 7 6 2 4" xfId="6254"/>
    <cellStyle name="표준 7 6 2 4 2" xfId="7150"/>
    <cellStyle name="표준 7 6 2 5" xfId="6478"/>
    <cellStyle name="표준 7 6 3" xfId="5653"/>
    <cellStyle name="표준 7 6 3 2" xfId="6590"/>
    <cellStyle name="표준 7 6 4" xfId="5918"/>
    <cellStyle name="표준 7 6 4 2" xfId="6814"/>
    <cellStyle name="표준 7 6 5" xfId="6142"/>
    <cellStyle name="표준 7 6 5 2" xfId="7038"/>
    <cellStyle name="표준 7 6 6" xfId="6366"/>
    <cellStyle name="표준 7 7" xfId="5262"/>
    <cellStyle name="표준 7 7 2" xfId="5499"/>
    <cellStyle name="표준 7 7 2 2" xfId="5777"/>
    <cellStyle name="표준 7 7 2 2 2" xfId="6673"/>
    <cellStyle name="표준 7 7 2 3" xfId="6001"/>
    <cellStyle name="표준 7 7 2 3 2" xfId="6897"/>
    <cellStyle name="표준 7 7 2 4" xfId="6225"/>
    <cellStyle name="표준 7 7 2 4 2" xfId="7121"/>
    <cellStyle name="표준 7 7 2 5" xfId="6449"/>
    <cellStyle name="표준 7 7 3" xfId="5613"/>
    <cellStyle name="표준 7 7 3 2" xfId="6561"/>
    <cellStyle name="표준 7 7 4" xfId="5889"/>
    <cellStyle name="표준 7 7 4 2" xfId="6785"/>
    <cellStyle name="표준 7 7 5" xfId="6113"/>
    <cellStyle name="표준 7 7 5 2" xfId="7009"/>
    <cellStyle name="표준 7 7 6" xfId="6337"/>
    <cellStyle name="표준 7 8" xfId="5268"/>
    <cellStyle name="표준 7 8 2" xfId="5505"/>
    <cellStyle name="표준 7 8 2 2" xfId="5783"/>
    <cellStyle name="표준 7 8 2 2 2" xfId="6679"/>
    <cellStyle name="표준 7 8 2 3" xfId="6007"/>
    <cellStyle name="표준 7 8 2 3 2" xfId="6903"/>
    <cellStyle name="표준 7 8 2 4" xfId="6231"/>
    <cellStyle name="표준 7 8 2 4 2" xfId="7127"/>
    <cellStyle name="표준 7 8 2 5" xfId="6455"/>
    <cellStyle name="표준 7 8 3" xfId="5619"/>
    <cellStyle name="표준 7 8 3 2" xfId="6567"/>
    <cellStyle name="표준 7 8 4" xfId="5895"/>
    <cellStyle name="표준 7 8 4 2" xfId="6791"/>
    <cellStyle name="표준 7 8 5" xfId="6119"/>
    <cellStyle name="표준 7 8 5 2" xfId="7015"/>
    <cellStyle name="표준 7 8 6" xfId="6343"/>
    <cellStyle name="표준 7 9" xfId="5384"/>
    <cellStyle name="표준 7 9 2" xfId="5587"/>
    <cellStyle name="표준 7 9 2 2" xfId="5865"/>
    <cellStyle name="표준 7 9 2 2 2" xfId="6761"/>
    <cellStyle name="표준 7 9 2 3" xfId="6089"/>
    <cellStyle name="표준 7 9 2 3 2" xfId="6985"/>
    <cellStyle name="표준 7 9 2 4" xfId="6313"/>
    <cellStyle name="표준 7 9 2 4 2" xfId="7209"/>
    <cellStyle name="표준 7 9 2 5" xfId="6537"/>
    <cellStyle name="표준 7 9 3" xfId="5735"/>
    <cellStyle name="표준 7 9 3 2" xfId="6649"/>
    <cellStyle name="표준 7 9 4" xfId="5977"/>
    <cellStyle name="표준 7 9 4 2" xfId="6873"/>
    <cellStyle name="표준 7 9 5" xfId="6201"/>
    <cellStyle name="표준 7 9 5 2" xfId="7097"/>
    <cellStyle name="표준 7 9 6" xfId="6425"/>
    <cellStyle name="표준(배분)" xfId="191"/>
    <cellStyle name="標準_Akia(F）-8" xfId="190"/>
    <cellStyle name="표준_표지" xfId="7223"/>
    <cellStyle name="표준1" xfId="189"/>
    <cellStyle name="표준10" xfId="4872"/>
    <cellStyle name="표준2" xfId="4873"/>
    <cellStyle name="표쥰" xfId="3364"/>
    <cellStyle name="하이퍼링크 2" xfId="5475"/>
    <cellStyle name="합   계" xfId="188"/>
    <cellStyle name="합계" xfId="187"/>
    <cellStyle name="합산" xfId="186"/>
    <cellStyle name="합산 2" xfId="4874"/>
    <cellStyle name="합산 3" xfId="5046"/>
    <cellStyle name="합산 4" xfId="5135"/>
    <cellStyle name="합산 5" xfId="5225"/>
    <cellStyle name="합산 6" xfId="4901"/>
    <cellStyle name="해동양식" xfId="185"/>
    <cellStyle name="화폐기호" xfId="184"/>
    <cellStyle name="화폐기호 2" xfId="4875"/>
    <cellStyle name="화폐기호 3" xfId="5047"/>
    <cellStyle name="화폐기호 4" xfId="5136"/>
    <cellStyle name="화폐기호 5" xfId="5226"/>
    <cellStyle name="화폐기호 6" xfId="4903"/>
    <cellStyle name="화폐기호0" xfId="183"/>
    <cellStyle name="화폐기호0 2" xfId="4876"/>
    <cellStyle name="화폐기호0 3" xfId="5048"/>
    <cellStyle name="화폐기호0 4" xfId="5137"/>
    <cellStyle name="화폐기호0 5" xfId="5227"/>
    <cellStyle name="화폐기호0 6" xfId="4904"/>
  </cellStyles>
  <dxfs count="0"/>
  <tableStyles count="0" defaultTableStyle="TableStyleMedium9" defaultPivotStyle="PivotStyleLight16"/>
  <colors>
    <mruColors>
      <color rgb="FF1B10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abSelected="1" workbookViewId="0">
      <selection activeCell="D1" sqref="D1:D2"/>
    </sheetView>
  </sheetViews>
  <sheetFormatPr defaultRowHeight="16.5"/>
  <cols>
    <col min="1" max="1" width="8.77734375" style="172" customWidth="1"/>
    <col min="2" max="2" width="12.77734375" style="172" customWidth="1"/>
    <col min="3" max="3" width="8.77734375" style="172" customWidth="1"/>
    <col min="4" max="4" width="12.77734375" style="172" customWidth="1"/>
    <col min="5" max="5" width="8.77734375" style="172" customWidth="1"/>
    <col min="6" max="6" width="12.77734375" style="172" customWidth="1"/>
    <col min="7" max="7" width="8.77734375" style="172" customWidth="1"/>
    <col min="8" max="8" width="12.77734375" style="172" customWidth="1"/>
    <col min="9" max="9" width="9.109375" style="172" customWidth="1"/>
    <col min="10" max="10" width="9.77734375" style="172" customWidth="1"/>
    <col min="11" max="11" width="5.21875" style="172" customWidth="1"/>
    <col min="12" max="16384" width="8.88671875" style="172"/>
  </cols>
  <sheetData>
    <row r="1" spans="1:11" ht="27" customHeight="1" thickBot="1">
      <c r="A1" s="200" t="s">
        <v>647</v>
      </c>
      <c r="B1" s="202"/>
      <c r="C1" s="204" t="s">
        <v>648</v>
      </c>
      <c r="D1" s="202"/>
      <c r="E1" s="202" t="s">
        <v>649</v>
      </c>
      <c r="F1" s="202"/>
      <c r="G1" s="202" t="s">
        <v>650</v>
      </c>
      <c r="H1" s="202"/>
      <c r="I1" s="173" t="s">
        <v>651</v>
      </c>
      <c r="J1" s="205"/>
      <c r="K1" s="206"/>
    </row>
    <row r="2" spans="1:11" ht="27" customHeight="1">
      <c r="A2" s="201"/>
      <c r="B2" s="203"/>
      <c r="C2" s="203"/>
      <c r="D2" s="203"/>
      <c r="E2" s="203"/>
      <c r="F2" s="203"/>
      <c r="G2" s="203"/>
      <c r="H2" s="203"/>
      <c r="I2" s="174" t="s">
        <v>652</v>
      </c>
      <c r="J2" s="205"/>
      <c r="K2" s="206"/>
    </row>
    <row r="3" spans="1:11" ht="27" customHeight="1">
      <c r="A3" s="175"/>
      <c r="B3" s="176"/>
      <c r="C3" s="176"/>
      <c r="D3" s="176"/>
      <c r="E3" s="176"/>
      <c r="F3" s="176"/>
      <c r="G3" s="176"/>
      <c r="H3" s="176"/>
      <c r="I3" s="176"/>
      <c r="J3" s="176"/>
      <c r="K3" s="177"/>
    </row>
    <row r="4" spans="1:11" ht="27" customHeight="1">
      <c r="A4" s="178"/>
      <c r="B4" s="179" t="s">
        <v>653</v>
      </c>
      <c r="C4" s="180"/>
      <c r="D4" s="180"/>
      <c r="E4" s="180"/>
      <c r="F4" s="180"/>
      <c r="G4" s="180"/>
      <c r="H4" s="180"/>
      <c r="I4" s="180"/>
      <c r="J4" s="180"/>
      <c r="K4" s="181"/>
    </row>
    <row r="5" spans="1:11" ht="27" customHeight="1">
      <c r="A5" s="182"/>
      <c r="B5" s="180"/>
      <c r="C5" s="180"/>
      <c r="D5" s="180"/>
      <c r="E5" s="180"/>
      <c r="F5" s="180"/>
      <c r="G5" s="180"/>
      <c r="H5" s="180"/>
      <c r="I5" s="180"/>
      <c r="J5" s="180"/>
      <c r="K5" s="181"/>
    </row>
    <row r="6" spans="1:11" ht="27" customHeight="1">
      <c r="A6" s="207" t="s">
        <v>660</v>
      </c>
      <c r="B6" s="208"/>
      <c r="C6" s="208"/>
      <c r="D6" s="208"/>
      <c r="E6" s="208"/>
      <c r="F6" s="208"/>
      <c r="G6" s="208"/>
      <c r="H6" s="208"/>
      <c r="I6" s="208"/>
      <c r="J6" s="208"/>
      <c r="K6" s="209"/>
    </row>
    <row r="7" spans="1:11" ht="27" customHeight="1">
      <c r="A7" s="182"/>
      <c r="B7" s="180"/>
      <c r="C7" s="180"/>
      <c r="D7" s="180"/>
      <c r="E7" s="180"/>
      <c r="F7" s="180"/>
      <c r="G7" s="180"/>
      <c r="H7" s="180"/>
      <c r="I7" s="180"/>
      <c r="J7" s="180"/>
      <c r="K7" s="181"/>
    </row>
    <row r="8" spans="1:11" ht="27" customHeight="1">
      <c r="A8" s="182"/>
      <c r="B8" s="180"/>
      <c r="C8" s="183" t="s">
        <v>664</v>
      </c>
      <c r="D8" s="180" t="s">
        <v>659</v>
      </c>
      <c r="E8" s="180"/>
      <c r="F8" s="180"/>
      <c r="G8" s="180"/>
      <c r="H8" s="180"/>
      <c r="I8" s="180"/>
      <c r="J8" s="180"/>
      <c r="K8" s="181"/>
    </row>
    <row r="9" spans="1:11" ht="27" customHeight="1">
      <c r="A9" s="182"/>
      <c r="B9" s="184"/>
      <c r="C9" s="183" t="s">
        <v>663</v>
      </c>
      <c r="D9" s="180" t="s">
        <v>661</v>
      </c>
      <c r="E9" s="180"/>
      <c r="F9" s="180"/>
      <c r="G9" s="180"/>
      <c r="H9" s="180"/>
      <c r="I9" s="180"/>
      <c r="J9" s="180"/>
      <c r="K9" s="181"/>
    </row>
    <row r="10" spans="1:11" s="185" customFormat="1" ht="27" customHeight="1">
      <c r="A10" s="182"/>
      <c r="B10" s="184"/>
      <c r="C10" s="183" t="s">
        <v>662</v>
      </c>
      <c r="D10" s="180" t="s">
        <v>665</v>
      </c>
      <c r="E10" s="180"/>
      <c r="F10" s="180"/>
      <c r="G10" s="180"/>
      <c r="H10" s="180"/>
      <c r="I10" s="180"/>
      <c r="J10" s="180"/>
      <c r="K10" s="181"/>
    </row>
    <row r="11" spans="1:11" ht="27" customHeight="1" thickBot="1">
      <c r="A11" s="182"/>
      <c r="B11" s="180"/>
      <c r="C11" s="183"/>
      <c r="D11" s="199"/>
      <c r="E11" s="199"/>
      <c r="F11" s="186"/>
      <c r="G11" s="187"/>
      <c r="H11" s="187"/>
      <c r="I11" s="180"/>
      <c r="J11" s="180"/>
      <c r="K11" s="181"/>
    </row>
    <row r="12" spans="1:11" ht="27" customHeight="1">
      <c r="A12" s="182"/>
      <c r="B12" s="180"/>
      <c r="C12" s="210" t="s">
        <v>654</v>
      </c>
      <c r="D12" s="188" t="s">
        <v>655</v>
      </c>
      <c r="E12" s="213"/>
      <c r="F12" s="214"/>
      <c r="G12" s="215"/>
      <c r="H12" s="215"/>
      <c r="I12" s="215"/>
      <c r="J12" s="180"/>
      <c r="K12" s="181"/>
    </row>
    <row r="13" spans="1:11" ht="27" customHeight="1">
      <c r="A13" s="182"/>
      <c r="B13" s="180"/>
      <c r="C13" s="211"/>
      <c r="D13" s="189" t="s">
        <v>656</v>
      </c>
      <c r="E13" s="216" t="s">
        <v>657</v>
      </c>
      <c r="F13" s="216"/>
      <c r="G13" s="190"/>
      <c r="H13" s="191"/>
      <c r="I13" s="192"/>
      <c r="J13" s="180"/>
      <c r="K13" s="181"/>
    </row>
    <row r="14" spans="1:11" ht="27" customHeight="1" thickBot="1">
      <c r="A14" s="182"/>
      <c r="B14" s="180"/>
      <c r="C14" s="212"/>
      <c r="D14" s="193" t="s">
        <v>658</v>
      </c>
      <c r="E14" s="217"/>
      <c r="F14" s="218"/>
      <c r="G14" s="219"/>
      <c r="H14" s="219"/>
      <c r="I14" s="219"/>
      <c r="J14" s="180"/>
      <c r="K14" s="181"/>
    </row>
    <row r="15" spans="1:11" ht="27" customHeight="1">
      <c r="A15" s="182"/>
      <c r="B15" s="180"/>
      <c r="C15" s="180"/>
      <c r="D15" s="180"/>
      <c r="E15" s="180"/>
      <c r="F15" s="180"/>
      <c r="G15" s="180"/>
      <c r="H15" s="180"/>
      <c r="I15" s="180"/>
      <c r="J15" s="180"/>
      <c r="K15" s="181"/>
    </row>
    <row r="16" spans="1:11" ht="27" customHeight="1">
      <c r="A16" s="194"/>
      <c r="B16" s="171"/>
      <c r="C16" s="171"/>
      <c r="D16" s="171"/>
      <c r="E16" s="171"/>
      <c r="F16" s="171"/>
      <c r="G16" s="171"/>
      <c r="H16" s="171"/>
      <c r="I16" s="171"/>
      <c r="J16" s="171"/>
      <c r="K16" s="195"/>
    </row>
    <row r="17" spans="1:11" ht="27" customHeight="1">
      <c r="A17" s="194"/>
      <c r="B17" s="171"/>
      <c r="C17" s="171"/>
      <c r="D17" s="171"/>
      <c r="E17" s="171"/>
      <c r="F17" s="171"/>
      <c r="G17" s="171"/>
      <c r="H17" s="171"/>
      <c r="I17" s="171"/>
      <c r="J17" s="171"/>
      <c r="K17" s="195"/>
    </row>
    <row r="18" spans="1:11" ht="27" customHeight="1" thickBot="1">
      <c r="A18" s="196"/>
      <c r="B18" s="197"/>
      <c r="C18" s="197"/>
      <c r="D18" s="197"/>
      <c r="E18" s="197"/>
      <c r="F18" s="197"/>
      <c r="G18" s="197"/>
      <c r="H18" s="197"/>
      <c r="I18" s="197"/>
      <c r="J18" s="197"/>
      <c r="K18" s="198"/>
    </row>
  </sheetData>
  <mergeCells count="18">
    <mergeCell ref="C12:C14"/>
    <mergeCell ref="E12:F12"/>
    <mergeCell ref="G12:I12"/>
    <mergeCell ref="E13:F13"/>
    <mergeCell ref="E14:F14"/>
    <mergeCell ref="G14:I14"/>
    <mergeCell ref="G1:G2"/>
    <mergeCell ref="H1:H2"/>
    <mergeCell ref="J1:K1"/>
    <mergeCell ref="J2:K2"/>
    <mergeCell ref="A6:K6"/>
    <mergeCell ref="F1:F2"/>
    <mergeCell ref="D11:E11"/>
    <mergeCell ref="A1:A2"/>
    <mergeCell ref="B1:B2"/>
    <mergeCell ref="C1:C2"/>
    <mergeCell ref="D1:D2"/>
    <mergeCell ref="E1:E2"/>
  </mergeCells>
  <phoneticPr fontId="11" type="noConversion"/>
  <pageMargins left="0.88" right="0.83" top="0.73" bottom="0.5699999999999999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17"/>
  <sheetViews>
    <sheetView workbookViewId="0">
      <selection activeCell="D10" sqref="D10"/>
    </sheetView>
  </sheetViews>
  <sheetFormatPr defaultRowHeight="13.5"/>
  <cols>
    <col min="1" max="1" width="1" style="150" customWidth="1"/>
    <col min="2" max="2" width="14.77734375" customWidth="1"/>
    <col min="3" max="63" width="2.77734375" customWidth="1"/>
    <col min="64" max="64" width="1.44140625" customWidth="1"/>
  </cols>
  <sheetData>
    <row r="1" spans="1:63">
      <c r="B1" s="220" t="s">
        <v>571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220"/>
      <c r="AY1" s="220"/>
      <c r="AZ1" s="220"/>
      <c r="BA1" s="220"/>
      <c r="BB1" s="220"/>
      <c r="BC1" s="220"/>
      <c r="BD1" s="220"/>
      <c r="BE1" s="220"/>
      <c r="BF1" s="220"/>
      <c r="BG1" s="220"/>
      <c r="BH1" s="220"/>
      <c r="BI1" s="220"/>
      <c r="BJ1" s="220"/>
      <c r="BK1" s="220"/>
    </row>
    <row r="2" spans="1:63"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F2" s="220"/>
      <c r="BG2" s="220"/>
      <c r="BH2" s="220"/>
      <c r="BI2" s="220"/>
      <c r="BJ2" s="220"/>
      <c r="BK2" s="220"/>
    </row>
    <row r="3" spans="1:63"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1"/>
      <c r="AO3" s="221"/>
      <c r="AP3" s="221"/>
      <c r="AQ3" s="221"/>
      <c r="AR3" s="221"/>
      <c r="AS3" s="221"/>
      <c r="AT3" s="221"/>
      <c r="AU3" s="221"/>
      <c r="AV3" s="221"/>
      <c r="AW3" s="221"/>
      <c r="AX3" s="221"/>
      <c r="AY3" s="221"/>
      <c r="AZ3" s="221"/>
      <c r="BA3" s="221"/>
      <c r="BB3" s="221"/>
      <c r="BC3" s="221"/>
      <c r="BD3" s="221"/>
      <c r="BE3" s="221"/>
      <c r="BF3" s="221"/>
      <c r="BG3" s="221"/>
      <c r="BH3" s="221"/>
      <c r="BI3" s="221"/>
      <c r="BJ3" s="221"/>
      <c r="BK3" s="221"/>
    </row>
    <row r="4" spans="1:63" ht="40.5" customHeight="1" thickBot="1">
      <c r="A4" s="151"/>
      <c r="B4" s="152" t="s">
        <v>572</v>
      </c>
      <c r="C4" s="152" t="s">
        <v>573</v>
      </c>
      <c r="D4" s="152" t="s">
        <v>574</v>
      </c>
      <c r="E4" s="152" t="s">
        <v>575</v>
      </c>
      <c r="F4" s="152" t="s">
        <v>576</v>
      </c>
      <c r="G4" s="152" t="s">
        <v>577</v>
      </c>
      <c r="H4" s="152" t="s">
        <v>578</v>
      </c>
      <c r="I4" s="152" t="s">
        <v>579</v>
      </c>
      <c r="J4" s="152" t="s">
        <v>580</v>
      </c>
      <c r="K4" s="152" t="s">
        <v>581</v>
      </c>
      <c r="L4" s="152" t="s">
        <v>582</v>
      </c>
      <c r="M4" s="152" t="s">
        <v>583</v>
      </c>
      <c r="N4" s="152" t="s">
        <v>584</v>
      </c>
      <c r="O4" s="152" t="s">
        <v>585</v>
      </c>
      <c r="P4" s="152" t="s">
        <v>586</v>
      </c>
      <c r="Q4" s="152" t="s">
        <v>587</v>
      </c>
      <c r="R4" s="152" t="s">
        <v>588</v>
      </c>
      <c r="S4" s="152" t="s">
        <v>589</v>
      </c>
      <c r="T4" s="152" t="s">
        <v>590</v>
      </c>
      <c r="U4" s="152" t="s">
        <v>591</v>
      </c>
      <c r="V4" s="152" t="s">
        <v>592</v>
      </c>
      <c r="W4" s="152" t="s">
        <v>593</v>
      </c>
      <c r="X4" s="152" t="s">
        <v>594</v>
      </c>
      <c r="Y4" s="152" t="s">
        <v>595</v>
      </c>
      <c r="Z4" s="152" t="s">
        <v>596</v>
      </c>
      <c r="AA4" s="152" t="s">
        <v>597</v>
      </c>
      <c r="AB4" s="152" t="s">
        <v>598</v>
      </c>
      <c r="AC4" s="152" t="s">
        <v>599</v>
      </c>
      <c r="AD4" s="152" t="s">
        <v>600</v>
      </c>
      <c r="AE4" s="152" t="s">
        <v>601</v>
      </c>
      <c r="AF4" s="152" t="s">
        <v>602</v>
      </c>
      <c r="AG4" s="152" t="s">
        <v>603</v>
      </c>
      <c r="AH4" s="152" t="s">
        <v>604</v>
      </c>
      <c r="AI4" s="152" t="s">
        <v>605</v>
      </c>
      <c r="AJ4" s="152" t="s">
        <v>606</v>
      </c>
      <c r="AK4" s="152" t="s">
        <v>607</v>
      </c>
      <c r="AL4" s="152" t="s">
        <v>608</v>
      </c>
      <c r="AM4" s="152" t="s">
        <v>609</v>
      </c>
      <c r="AN4" s="152" t="s">
        <v>610</v>
      </c>
      <c r="AO4" s="152" t="s">
        <v>611</v>
      </c>
      <c r="AP4" s="152" t="s">
        <v>612</v>
      </c>
      <c r="AQ4" s="152" t="s">
        <v>613</v>
      </c>
      <c r="AR4" s="152" t="s">
        <v>614</v>
      </c>
      <c r="AS4" s="152" t="s">
        <v>615</v>
      </c>
      <c r="AT4" s="152" t="s">
        <v>616</v>
      </c>
      <c r="AU4" s="152" t="s">
        <v>617</v>
      </c>
      <c r="AV4" s="152" t="s">
        <v>618</v>
      </c>
      <c r="AW4" s="152" t="s">
        <v>619</v>
      </c>
      <c r="AX4" s="152" t="s">
        <v>620</v>
      </c>
      <c r="AY4" s="152" t="s">
        <v>621</v>
      </c>
      <c r="AZ4" s="152" t="s">
        <v>622</v>
      </c>
      <c r="BA4" s="152" t="s">
        <v>623</v>
      </c>
      <c r="BB4" s="152" t="s">
        <v>624</v>
      </c>
      <c r="BC4" s="152" t="s">
        <v>625</v>
      </c>
      <c r="BD4" s="152" t="s">
        <v>626</v>
      </c>
      <c r="BE4" s="152" t="s">
        <v>627</v>
      </c>
      <c r="BF4" s="152" t="s">
        <v>628</v>
      </c>
      <c r="BG4" s="152" t="s">
        <v>629</v>
      </c>
      <c r="BH4" s="152" t="s">
        <v>630</v>
      </c>
      <c r="BI4" s="152" t="s">
        <v>631</v>
      </c>
      <c r="BJ4" s="152" t="s">
        <v>632</v>
      </c>
      <c r="BK4" s="153" t="s">
        <v>633</v>
      </c>
    </row>
    <row r="5" spans="1:63" ht="40.5" customHeight="1" thickTop="1">
      <c r="A5" s="151"/>
      <c r="B5" s="154" t="s">
        <v>634</v>
      </c>
      <c r="C5" s="155"/>
      <c r="D5" s="155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6"/>
      <c r="BH5" s="156"/>
      <c r="BI5" s="156"/>
      <c r="BJ5" s="156"/>
      <c r="BK5" s="157"/>
    </row>
    <row r="6" spans="1:63" ht="40.5" customHeight="1">
      <c r="A6" s="151"/>
      <c r="B6" s="154" t="s">
        <v>635</v>
      </c>
      <c r="C6" s="154"/>
      <c r="D6" s="154"/>
      <c r="E6" s="155"/>
      <c r="F6" s="155"/>
      <c r="G6" s="155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6"/>
      <c r="BH6" s="156"/>
      <c r="BI6" s="156"/>
      <c r="BJ6" s="156"/>
      <c r="BK6" s="157"/>
    </row>
    <row r="7" spans="1:63" ht="40.5" customHeight="1">
      <c r="A7" s="151"/>
      <c r="B7" s="154" t="s">
        <v>636</v>
      </c>
      <c r="C7" s="154"/>
      <c r="D7" s="154"/>
      <c r="E7" s="154"/>
      <c r="F7" s="154"/>
      <c r="G7" s="154"/>
      <c r="H7" s="155"/>
      <c r="I7" s="155"/>
      <c r="J7" s="155"/>
      <c r="K7" s="155"/>
      <c r="L7" s="155"/>
      <c r="M7" s="155"/>
      <c r="N7" s="155"/>
      <c r="O7" s="155"/>
      <c r="P7" s="155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6"/>
      <c r="BH7" s="156"/>
      <c r="BI7" s="156"/>
      <c r="BJ7" s="156"/>
      <c r="BK7" s="157"/>
    </row>
    <row r="8" spans="1:63" ht="40.5" customHeight="1">
      <c r="A8" s="151"/>
      <c r="B8" s="154" t="s">
        <v>637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5"/>
      <c r="R8" s="155"/>
      <c r="S8" s="155"/>
      <c r="T8" s="155"/>
      <c r="U8" s="155"/>
      <c r="V8" s="155"/>
      <c r="W8" s="155"/>
      <c r="X8" s="155"/>
      <c r="Y8" s="155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6"/>
      <c r="BH8" s="156"/>
      <c r="BI8" s="156"/>
      <c r="BJ8" s="156"/>
      <c r="BK8" s="157"/>
    </row>
    <row r="9" spans="1:63" ht="40.5" customHeight="1">
      <c r="A9" s="151"/>
      <c r="B9" s="154" t="s">
        <v>638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5"/>
      <c r="AA9" s="155"/>
      <c r="AB9" s="155"/>
      <c r="AC9" s="155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6"/>
      <c r="BH9" s="156"/>
      <c r="BI9" s="156"/>
      <c r="BJ9" s="156"/>
      <c r="BK9" s="157"/>
    </row>
    <row r="10" spans="1:63" ht="40.5" customHeight="1">
      <c r="A10" s="151"/>
      <c r="B10" s="154" t="s">
        <v>639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5"/>
      <c r="AE10" s="155"/>
      <c r="AF10" s="155"/>
      <c r="AG10" s="155"/>
      <c r="AH10" s="155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6"/>
      <c r="BH10" s="156"/>
      <c r="BI10" s="156"/>
      <c r="BJ10" s="156"/>
      <c r="BK10" s="157"/>
    </row>
    <row r="11" spans="1:63" ht="40.5" customHeight="1">
      <c r="A11" s="151"/>
      <c r="B11" s="154" t="s">
        <v>640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5"/>
      <c r="AJ11" s="155"/>
      <c r="AK11" s="155"/>
      <c r="AL11" s="155"/>
      <c r="AM11" s="155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6"/>
      <c r="BH11" s="156"/>
      <c r="BI11" s="156"/>
      <c r="BJ11" s="156"/>
      <c r="BK11" s="157"/>
    </row>
    <row r="12" spans="1:63" ht="40.5" customHeight="1">
      <c r="A12" s="151"/>
      <c r="B12" s="154" t="s">
        <v>641</v>
      </c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5"/>
      <c r="AO12" s="155"/>
      <c r="AP12" s="155"/>
      <c r="AQ12" s="155"/>
      <c r="AR12" s="155"/>
      <c r="AS12" s="155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6"/>
      <c r="BH12" s="156"/>
      <c r="BI12" s="156"/>
      <c r="BJ12" s="156"/>
      <c r="BK12" s="157"/>
    </row>
    <row r="13" spans="1:63" ht="40.5" customHeight="1">
      <c r="A13" s="151"/>
      <c r="B13" s="154" t="s">
        <v>642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5"/>
      <c r="AU13" s="155"/>
      <c r="AV13" s="155"/>
      <c r="AW13" s="155"/>
      <c r="AX13" s="155"/>
      <c r="AY13" s="154"/>
      <c r="AZ13" s="154"/>
      <c r="BA13" s="154"/>
      <c r="BB13" s="154"/>
      <c r="BC13" s="154"/>
      <c r="BD13" s="154"/>
      <c r="BE13" s="154"/>
      <c r="BF13" s="154"/>
      <c r="BG13" s="156"/>
      <c r="BH13" s="156"/>
      <c r="BI13" s="156"/>
      <c r="BJ13" s="156"/>
      <c r="BK13" s="157"/>
    </row>
    <row r="14" spans="1:63" ht="40.5" customHeight="1">
      <c r="A14" s="151"/>
      <c r="B14" s="158" t="s">
        <v>643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9"/>
      <c r="AZ14" s="159"/>
      <c r="BA14" s="159"/>
      <c r="BB14" s="159"/>
      <c r="BC14" s="159"/>
      <c r="BD14" s="158"/>
      <c r="BE14" s="158"/>
      <c r="BF14" s="158"/>
      <c r="BG14" s="160"/>
      <c r="BH14" s="160"/>
      <c r="BI14" s="160"/>
      <c r="BJ14" s="160"/>
      <c r="BK14" s="161"/>
    </row>
    <row r="15" spans="1:63" ht="40.5" customHeight="1">
      <c r="A15" s="151"/>
      <c r="B15" s="162" t="s">
        <v>644</v>
      </c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3"/>
      <c r="BE15" s="163"/>
      <c r="BF15" s="163"/>
      <c r="BG15" s="160"/>
      <c r="BH15" s="160"/>
      <c r="BI15" s="160"/>
      <c r="BJ15" s="160"/>
      <c r="BK15" s="161"/>
    </row>
    <row r="16" spans="1:63" ht="40.5" customHeight="1">
      <c r="A16" s="151"/>
      <c r="B16" s="164" t="s">
        <v>645</v>
      </c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5"/>
      <c r="BH16" s="166"/>
      <c r="BI16" s="166"/>
      <c r="BJ16" s="167"/>
      <c r="BK16" s="161"/>
    </row>
    <row r="17" spans="1:63" ht="40.5" customHeight="1">
      <c r="A17" s="151"/>
      <c r="B17" s="164" t="s">
        <v>646</v>
      </c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8"/>
      <c r="BH17" s="169"/>
      <c r="BI17" s="160"/>
      <c r="BJ17" s="166"/>
      <c r="BK17" s="170"/>
    </row>
  </sheetData>
  <mergeCells count="2">
    <mergeCell ref="B1:BK2"/>
    <mergeCell ref="B3:BK3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8"/>
  <sheetViews>
    <sheetView view="pageBreakPreview" zoomScale="115" zoomScaleNormal="115" zoomScaleSheetLayoutView="115" workbookViewId="0">
      <selection activeCell="D22" sqref="D22"/>
    </sheetView>
  </sheetViews>
  <sheetFormatPr defaultRowHeight="13.5"/>
  <cols>
    <col min="1" max="2" width="7.77734375" style="136" customWidth="1"/>
    <col min="3" max="3" width="29.77734375" style="136" customWidth="1"/>
    <col min="4" max="4" width="14.77734375" style="136" customWidth="1"/>
    <col min="5" max="5" width="18.88671875" style="136" customWidth="1"/>
    <col min="6" max="6" width="5.77734375" style="136" customWidth="1"/>
    <col min="7" max="7" width="26.77734375" style="136" customWidth="1"/>
    <col min="8" max="8" width="8.88671875" style="128"/>
    <col min="9" max="9" width="9.5546875" style="136" bestFit="1" customWidth="1"/>
    <col min="10" max="16384" width="8.88671875" style="136"/>
  </cols>
  <sheetData>
    <row r="1" spans="1:7" ht="25.5" customHeight="1">
      <c r="A1" s="226" t="s">
        <v>54</v>
      </c>
      <c r="B1" s="226"/>
      <c r="C1" s="226"/>
      <c r="D1" s="226"/>
      <c r="E1" s="226"/>
      <c r="F1" s="226"/>
      <c r="G1" s="226"/>
    </row>
    <row r="2" spans="1:7" ht="13.5" customHeight="1" thickBot="1">
      <c r="A2" s="141"/>
      <c r="B2" s="138"/>
      <c r="C2" s="138"/>
      <c r="D2" s="138"/>
      <c r="E2" s="138"/>
      <c r="F2" s="138"/>
      <c r="G2" s="142"/>
    </row>
    <row r="3" spans="1:7" ht="17.25" customHeight="1" thickBot="1">
      <c r="A3" s="227" t="s">
        <v>11</v>
      </c>
      <c r="B3" s="228"/>
      <c r="C3" s="60" t="s">
        <v>12</v>
      </c>
      <c r="D3" s="60" t="s">
        <v>13</v>
      </c>
      <c r="E3" s="229" t="s">
        <v>14</v>
      </c>
      <c r="F3" s="227"/>
      <c r="G3" s="17" t="s">
        <v>15</v>
      </c>
    </row>
    <row r="4" spans="1:7" ht="17.25" customHeight="1" thickTop="1">
      <c r="A4" s="230" t="s">
        <v>16</v>
      </c>
      <c r="B4" s="232" t="s">
        <v>17</v>
      </c>
      <c r="C4" s="18" t="s">
        <v>18</v>
      </c>
      <c r="D4" s="19"/>
      <c r="E4" s="20"/>
      <c r="F4" s="21"/>
      <c r="G4" s="22"/>
    </row>
    <row r="5" spans="1:7" ht="17.25" customHeight="1">
      <c r="A5" s="225"/>
      <c r="B5" s="233"/>
      <c r="C5" s="62" t="s">
        <v>51</v>
      </c>
      <c r="D5" s="23"/>
      <c r="E5" s="24"/>
      <c r="F5" s="25"/>
      <c r="G5" s="26"/>
    </row>
    <row r="6" spans="1:7" ht="17.25" customHeight="1">
      <c r="A6" s="225"/>
      <c r="B6" s="234"/>
      <c r="C6" s="13" t="s">
        <v>19</v>
      </c>
      <c r="D6" s="118"/>
      <c r="E6" s="115"/>
      <c r="F6" s="111"/>
      <c r="G6" s="27"/>
    </row>
    <row r="7" spans="1:7" ht="17.25" customHeight="1">
      <c r="A7" s="225"/>
      <c r="B7" s="235" t="s">
        <v>20</v>
      </c>
      <c r="C7" s="18" t="s">
        <v>21</v>
      </c>
      <c r="D7" s="19"/>
      <c r="E7" s="20"/>
      <c r="F7" s="21"/>
      <c r="G7" s="22"/>
    </row>
    <row r="8" spans="1:7" ht="17.25" customHeight="1">
      <c r="A8" s="225"/>
      <c r="B8" s="233"/>
      <c r="C8" s="62" t="s">
        <v>22</v>
      </c>
      <c r="D8" s="23"/>
      <c r="E8" s="24" t="s">
        <v>546</v>
      </c>
      <c r="F8" s="25"/>
      <c r="G8" s="26"/>
    </row>
    <row r="9" spans="1:7" ht="17.25" customHeight="1">
      <c r="A9" s="225"/>
      <c r="B9" s="236"/>
      <c r="C9" s="13" t="s">
        <v>19</v>
      </c>
      <c r="D9" s="118"/>
      <c r="E9" s="28"/>
      <c r="F9" s="29"/>
      <c r="G9" s="27"/>
    </row>
    <row r="10" spans="1:7" ht="17.25" customHeight="1">
      <c r="A10" s="225"/>
      <c r="B10" s="235" t="s">
        <v>23</v>
      </c>
      <c r="C10" s="18" t="s">
        <v>48</v>
      </c>
      <c r="D10" s="19"/>
      <c r="E10" s="20"/>
      <c r="F10" s="21"/>
      <c r="G10" s="22"/>
    </row>
    <row r="11" spans="1:7" ht="17.25" customHeight="1">
      <c r="A11" s="225"/>
      <c r="B11" s="233"/>
      <c r="C11" s="61" t="s">
        <v>24</v>
      </c>
      <c r="D11" s="30"/>
      <c r="E11" s="31" t="s">
        <v>426</v>
      </c>
      <c r="F11" s="32"/>
      <c r="G11" s="33"/>
    </row>
    <row r="12" spans="1:7" ht="17.25" customHeight="1">
      <c r="A12" s="225"/>
      <c r="B12" s="233"/>
      <c r="C12" s="61" t="s">
        <v>25</v>
      </c>
      <c r="D12" s="30"/>
      <c r="E12" s="31" t="s">
        <v>547</v>
      </c>
      <c r="F12" s="32"/>
      <c r="G12" s="33"/>
    </row>
    <row r="13" spans="1:7" ht="17.25" customHeight="1">
      <c r="A13" s="225"/>
      <c r="B13" s="233"/>
      <c r="C13" s="61" t="s">
        <v>26</v>
      </c>
      <c r="D13" s="30"/>
      <c r="E13" s="31" t="s">
        <v>59</v>
      </c>
      <c r="F13" s="32"/>
      <c r="G13" s="34"/>
    </row>
    <row r="14" spans="1:7" ht="17.25" customHeight="1">
      <c r="A14" s="225"/>
      <c r="B14" s="233"/>
      <c r="C14" s="61" t="s">
        <v>27</v>
      </c>
      <c r="D14" s="30"/>
      <c r="E14" s="31" t="s">
        <v>139</v>
      </c>
      <c r="F14" s="32"/>
      <c r="G14" s="33"/>
    </row>
    <row r="15" spans="1:7" ht="17.25" customHeight="1">
      <c r="A15" s="225"/>
      <c r="B15" s="233"/>
      <c r="C15" s="61" t="s">
        <v>28</v>
      </c>
      <c r="D15" s="30"/>
      <c r="E15" s="31" t="s">
        <v>425</v>
      </c>
      <c r="F15" s="32"/>
      <c r="G15" s="33"/>
    </row>
    <row r="16" spans="1:7" ht="17.25" customHeight="1">
      <c r="A16" s="225"/>
      <c r="B16" s="233"/>
      <c r="C16" s="61" t="s">
        <v>29</v>
      </c>
      <c r="D16" s="30"/>
      <c r="E16" s="35" t="s">
        <v>140</v>
      </c>
      <c r="F16" s="32"/>
      <c r="G16" s="33"/>
    </row>
    <row r="17" spans="1:7" ht="17.25" customHeight="1">
      <c r="A17" s="225"/>
      <c r="B17" s="233"/>
      <c r="C17" s="148" t="s">
        <v>568</v>
      </c>
      <c r="D17" s="30"/>
      <c r="E17" s="35" t="s">
        <v>569</v>
      </c>
      <c r="F17" s="32"/>
      <c r="G17" s="33"/>
    </row>
    <row r="18" spans="1:7" ht="17.25" customHeight="1">
      <c r="A18" s="225"/>
      <c r="B18" s="233"/>
      <c r="C18" s="61" t="s">
        <v>30</v>
      </c>
      <c r="D18" s="30"/>
      <c r="E18" s="31" t="s">
        <v>548</v>
      </c>
      <c r="F18" s="32"/>
      <c r="G18" s="33"/>
    </row>
    <row r="19" spans="1:7" ht="17.25" customHeight="1">
      <c r="A19" s="225"/>
      <c r="B19" s="233"/>
      <c r="C19" s="61" t="s">
        <v>31</v>
      </c>
      <c r="D19" s="30"/>
      <c r="E19" s="31" t="s">
        <v>330</v>
      </c>
      <c r="F19" s="32"/>
      <c r="G19" s="33"/>
    </row>
    <row r="20" spans="1:7" ht="17.25" customHeight="1">
      <c r="A20" s="225"/>
      <c r="B20" s="233"/>
      <c r="C20" s="62" t="s">
        <v>32</v>
      </c>
      <c r="D20" s="23"/>
      <c r="E20" s="24" t="s">
        <v>550</v>
      </c>
      <c r="F20" s="25"/>
      <c r="G20" s="36"/>
    </row>
    <row r="21" spans="1:7" ht="17.25" customHeight="1">
      <c r="A21" s="231"/>
      <c r="B21" s="234"/>
      <c r="C21" s="59" t="s">
        <v>19</v>
      </c>
      <c r="D21" s="99"/>
      <c r="E21" s="37"/>
      <c r="F21" s="38"/>
      <c r="G21" s="39"/>
    </row>
    <row r="22" spans="1:7" ht="17.25" customHeight="1">
      <c r="A22" s="237" t="s">
        <v>33</v>
      </c>
      <c r="B22" s="238"/>
      <c r="C22" s="238"/>
      <c r="D22" s="40"/>
      <c r="E22" s="41"/>
      <c r="F22" s="42"/>
      <c r="G22" s="43"/>
    </row>
    <row r="23" spans="1:7" ht="17.25" customHeight="1">
      <c r="A23" s="225" t="s">
        <v>34</v>
      </c>
      <c r="B23" s="233"/>
      <c r="C23" s="233"/>
      <c r="D23" s="30"/>
      <c r="E23" s="31" t="s">
        <v>551</v>
      </c>
      <c r="F23" s="32"/>
      <c r="G23" s="31"/>
    </row>
    <row r="24" spans="1:7" ht="17.25" customHeight="1">
      <c r="A24" s="225" t="s">
        <v>35</v>
      </c>
      <c r="B24" s="233"/>
      <c r="C24" s="233"/>
      <c r="D24" s="30"/>
      <c r="E24" s="31" t="s">
        <v>549</v>
      </c>
      <c r="F24" s="44"/>
      <c r="G24" s="31"/>
    </row>
    <row r="25" spans="1:7" ht="17.25" customHeight="1">
      <c r="A25" s="224" t="str">
        <f>내역서!A61</f>
        <v>폐기물처리</v>
      </c>
      <c r="B25" s="224"/>
      <c r="C25" s="225"/>
      <c r="D25" s="30"/>
      <c r="E25" s="31"/>
      <c r="F25" s="44"/>
      <c r="G25" s="45"/>
    </row>
    <row r="26" spans="1:7" ht="17.25" customHeight="1">
      <c r="A26" s="225" t="s">
        <v>36</v>
      </c>
      <c r="B26" s="233"/>
      <c r="C26" s="233"/>
      <c r="D26" s="30"/>
      <c r="E26" s="31"/>
      <c r="F26" s="32"/>
      <c r="G26" s="33"/>
    </row>
    <row r="27" spans="1:7" ht="17.25" customHeight="1">
      <c r="A27" s="231" t="s">
        <v>37</v>
      </c>
      <c r="B27" s="234"/>
      <c r="C27" s="234"/>
      <c r="D27" s="23"/>
      <c r="E27" s="24" t="s">
        <v>38</v>
      </c>
      <c r="F27" s="25">
        <v>0.1</v>
      </c>
      <c r="G27" s="46"/>
    </row>
    <row r="28" spans="1:7" ht="17.25" customHeight="1">
      <c r="A28" s="222" t="s">
        <v>570</v>
      </c>
      <c r="B28" s="223"/>
      <c r="C28" s="223"/>
      <c r="D28" s="92"/>
      <c r="E28" s="94"/>
      <c r="F28" s="93"/>
      <c r="G28" s="98"/>
    </row>
  </sheetData>
  <mergeCells count="14">
    <mergeCell ref="A28:C28"/>
    <mergeCell ref="A25:C25"/>
    <mergeCell ref="A1:G1"/>
    <mergeCell ref="A3:B3"/>
    <mergeCell ref="E3:F3"/>
    <mergeCell ref="A4:A21"/>
    <mergeCell ref="B4:B6"/>
    <mergeCell ref="B7:B9"/>
    <mergeCell ref="B10:B21"/>
    <mergeCell ref="A22:C22"/>
    <mergeCell ref="A23:C23"/>
    <mergeCell ref="A24:C24"/>
    <mergeCell ref="A26:C26"/>
    <mergeCell ref="A27:C27"/>
  </mergeCells>
  <phoneticPr fontId="11" type="noConversion"/>
  <pageMargins left="0.79" right="0.77" top="0.57999999999999996" bottom="0.43" header="0.31496062992125984" footer="0.16"/>
  <pageSetup paperSize="9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N113"/>
  <sheetViews>
    <sheetView view="pageBreakPreview" zoomScale="115" zoomScaleNormal="115" zoomScaleSheetLayoutView="115" workbookViewId="0">
      <selection sqref="A1:M1"/>
    </sheetView>
  </sheetViews>
  <sheetFormatPr defaultRowHeight="10.5"/>
  <cols>
    <col min="1" max="1" width="11.77734375" style="110" customWidth="1"/>
    <col min="2" max="2" width="14.6640625" style="110" customWidth="1"/>
    <col min="3" max="3" width="6.44140625" style="70" customWidth="1"/>
    <col min="4" max="4" width="4.88671875" style="70" hidden="1" customWidth="1"/>
    <col min="5" max="5" width="4.88671875" style="70" customWidth="1"/>
    <col min="6" max="12" width="9.44140625" style="110" customWidth="1"/>
    <col min="13" max="13" width="5.5546875" style="70" customWidth="1"/>
    <col min="14" max="14" width="12.5546875" style="68" customWidth="1"/>
    <col min="15" max="16384" width="8.88671875" style="110"/>
  </cols>
  <sheetData>
    <row r="1" spans="1:13" ht="39" customHeight="1">
      <c r="A1" s="243" t="s">
        <v>73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5"/>
    </row>
    <row r="2" spans="1:13" ht="23.25" customHeight="1">
      <c r="A2" s="143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5"/>
    </row>
    <row r="3" spans="1:13" ht="20.25" customHeight="1">
      <c r="A3" s="246" t="s">
        <v>358</v>
      </c>
      <c r="B3" s="246" t="s">
        <v>0</v>
      </c>
      <c r="C3" s="246" t="s">
        <v>1</v>
      </c>
      <c r="D3" s="246" t="s">
        <v>7</v>
      </c>
      <c r="E3" s="246" t="s">
        <v>2</v>
      </c>
      <c r="F3" s="246" t="s">
        <v>9</v>
      </c>
      <c r="G3" s="246"/>
      <c r="H3" s="246" t="s">
        <v>10</v>
      </c>
      <c r="I3" s="246"/>
      <c r="J3" s="246" t="s">
        <v>8</v>
      </c>
      <c r="K3" s="246"/>
      <c r="L3" s="246" t="s">
        <v>3</v>
      </c>
      <c r="M3" s="241" t="s">
        <v>6</v>
      </c>
    </row>
    <row r="4" spans="1:13" ht="20.25" customHeight="1" thickBot="1">
      <c r="A4" s="242"/>
      <c r="B4" s="242"/>
      <c r="C4" s="242"/>
      <c r="D4" s="242"/>
      <c r="E4" s="242"/>
      <c r="F4" s="122" t="s">
        <v>4</v>
      </c>
      <c r="G4" s="122" t="s">
        <v>5</v>
      </c>
      <c r="H4" s="122" t="s">
        <v>4</v>
      </c>
      <c r="I4" s="122" t="s">
        <v>5</v>
      </c>
      <c r="J4" s="122" t="s">
        <v>4</v>
      </c>
      <c r="K4" s="122" t="s">
        <v>5</v>
      </c>
      <c r="L4" s="242"/>
      <c r="M4" s="242"/>
    </row>
    <row r="5" spans="1:13" ht="27.75" customHeight="1" thickTop="1">
      <c r="A5" s="249" t="str">
        <f>일위대가!B6</f>
        <v>도장전바탕만들기</v>
      </c>
      <c r="B5" s="250"/>
      <c r="C5" s="106">
        <f>수량산출서!F9</f>
        <v>727</v>
      </c>
      <c r="D5" s="71"/>
      <c r="E5" s="71" t="s">
        <v>138</v>
      </c>
      <c r="F5" s="72"/>
      <c r="G5" s="72"/>
      <c r="H5" s="72"/>
      <c r="I5" s="72"/>
      <c r="J5" s="72"/>
      <c r="K5" s="72"/>
      <c r="L5" s="72">
        <f>K5+I5+G5</f>
        <v>0</v>
      </c>
      <c r="M5" s="49"/>
    </row>
    <row r="6" spans="1:13" ht="27.75" customHeight="1">
      <c r="A6" s="247" t="str">
        <f>일위대가!B15</f>
        <v xml:space="preserve">수성페인트롤러칠(2회) </v>
      </c>
      <c r="B6" s="248"/>
      <c r="C6" s="106">
        <f>수량산출서!F14</f>
        <v>727</v>
      </c>
      <c r="D6" s="71"/>
      <c r="E6" s="71" t="s">
        <v>138</v>
      </c>
      <c r="F6" s="72"/>
      <c r="G6" s="72"/>
      <c r="H6" s="72"/>
      <c r="I6" s="72"/>
      <c r="J6" s="72"/>
      <c r="K6" s="72"/>
      <c r="L6" s="72">
        <f>K6+I6+G6</f>
        <v>0</v>
      </c>
      <c r="M6" s="49"/>
    </row>
    <row r="7" spans="1:13" ht="27.75" customHeight="1">
      <c r="A7" s="239" t="str">
        <f>일위대가!B24</f>
        <v xml:space="preserve">대변기설치 </v>
      </c>
      <c r="B7" s="240"/>
      <c r="C7" s="105">
        <v>31</v>
      </c>
      <c r="D7" s="73"/>
      <c r="E7" s="71" t="s">
        <v>141</v>
      </c>
      <c r="F7" s="97"/>
      <c r="G7" s="72"/>
      <c r="H7" s="97"/>
      <c r="I7" s="72"/>
      <c r="J7" s="97"/>
      <c r="K7" s="97"/>
      <c r="L7" s="72">
        <f t="shared" ref="L7:L68" si="0">K7+I7+G7</f>
        <v>0</v>
      </c>
      <c r="M7" s="13"/>
    </row>
    <row r="8" spans="1:13" ht="27.75" customHeight="1">
      <c r="A8" s="239" t="str">
        <f>일위대가!B32</f>
        <v xml:space="preserve">도기세면기설치 </v>
      </c>
      <c r="B8" s="240"/>
      <c r="C8" s="105">
        <v>31</v>
      </c>
      <c r="D8" s="73"/>
      <c r="E8" s="71" t="s">
        <v>141</v>
      </c>
      <c r="F8" s="97"/>
      <c r="G8" s="72"/>
      <c r="H8" s="97"/>
      <c r="I8" s="72"/>
      <c r="J8" s="97"/>
      <c r="K8" s="97"/>
      <c r="L8" s="72">
        <f t="shared" si="0"/>
        <v>0</v>
      </c>
      <c r="M8" s="13"/>
    </row>
    <row r="9" spans="1:13" ht="27.75" customHeight="1">
      <c r="A9" s="239" t="str">
        <f>일위대가!B40</f>
        <v>바닥배수구설치-50mm</v>
      </c>
      <c r="B9" s="240"/>
      <c r="C9" s="105">
        <v>31</v>
      </c>
      <c r="D9" s="73"/>
      <c r="E9" s="71" t="s">
        <v>141</v>
      </c>
      <c r="F9" s="97"/>
      <c r="G9" s="72"/>
      <c r="H9" s="97"/>
      <c r="I9" s="72"/>
      <c r="J9" s="97"/>
      <c r="K9" s="97"/>
      <c r="L9" s="72">
        <f t="shared" si="0"/>
        <v>0</v>
      </c>
      <c r="M9" s="13"/>
    </row>
    <row r="10" spans="1:13" ht="27.75" customHeight="1">
      <c r="A10" s="239" t="str">
        <f>일위대가!B47</f>
        <v xml:space="preserve">욕조수전-샤워헤드걸이 </v>
      </c>
      <c r="B10" s="240"/>
      <c r="C10" s="105">
        <v>31</v>
      </c>
      <c r="D10" s="73"/>
      <c r="E10" s="71" t="s">
        <v>141</v>
      </c>
      <c r="F10" s="97"/>
      <c r="G10" s="72"/>
      <c r="H10" s="97"/>
      <c r="I10" s="72"/>
      <c r="J10" s="97"/>
      <c r="K10" s="97"/>
      <c r="L10" s="72">
        <f t="shared" si="0"/>
        <v>0</v>
      </c>
      <c r="M10" s="13"/>
    </row>
    <row r="11" spans="1:13" ht="27.75" customHeight="1">
      <c r="A11" s="239" t="str">
        <f>일위대가!B55</f>
        <v xml:space="preserve">세면기수전 </v>
      </c>
      <c r="B11" s="240"/>
      <c r="C11" s="105">
        <v>31</v>
      </c>
      <c r="D11" s="73"/>
      <c r="E11" s="71" t="s">
        <v>141</v>
      </c>
      <c r="F11" s="97"/>
      <c r="G11" s="72"/>
      <c r="H11" s="97"/>
      <c r="I11" s="72"/>
      <c r="J11" s="97"/>
      <c r="K11" s="97"/>
      <c r="L11" s="72">
        <f t="shared" si="0"/>
        <v>0</v>
      </c>
      <c r="M11" s="13"/>
    </row>
    <row r="12" spans="1:13" ht="27.75" customHeight="1">
      <c r="A12" s="239" t="str">
        <f>일위대가!B63</f>
        <v xml:space="preserve">화장경-600*900 </v>
      </c>
      <c r="B12" s="240"/>
      <c r="C12" s="105">
        <v>31</v>
      </c>
      <c r="D12" s="73"/>
      <c r="E12" s="71" t="s">
        <v>141</v>
      </c>
      <c r="F12" s="97"/>
      <c r="G12" s="72"/>
      <c r="H12" s="97"/>
      <c r="I12" s="72"/>
      <c r="J12" s="97"/>
      <c r="K12" s="97"/>
      <c r="L12" s="72">
        <f t="shared" si="0"/>
        <v>0</v>
      </c>
      <c r="M12" s="13"/>
    </row>
    <row r="13" spans="1:13" ht="27.75" customHeight="1">
      <c r="A13" s="239" t="str">
        <f>일위대가!B70</f>
        <v xml:space="preserve">수건걸이 520*485 </v>
      </c>
      <c r="B13" s="240"/>
      <c r="C13" s="105">
        <v>31</v>
      </c>
      <c r="D13" s="73"/>
      <c r="E13" s="71" t="s">
        <v>141</v>
      </c>
      <c r="F13" s="97"/>
      <c r="G13" s="72"/>
      <c r="H13" s="97"/>
      <c r="I13" s="72"/>
      <c r="J13" s="97"/>
      <c r="K13" s="97"/>
      <c r="L13" s="72">
        <f t="shared" si="0"/>
        <v>0</v>
      </c>
      <c r="M13" s="13"/>
    </row>
    <row r="14" spans="1:13" ht="27.75" customHeight="1">
      <c r="A14" s="239" t="str">
        <f>일위대가!B77</f>
        <v xml:space="preserve">휴지걸이 </v>
      </c>
      <c r="B14" s="240"/>
      <c r="C14" s="105">
        <v>31</v>
      </c>
      <c r="D14" s="73"/>
      <c r="E14" s="71" t="s">
        <v>141</v>
      </c>
      <c r="F14" s="97"/>
      <c r="G14" s="72"/>
      <c r="H14" s="97"/>
      <c r="I14" s="72"/>
      <c r="J14" s="97"/>
      <c r="K14" s="97"/>
      <c r="L14" s="72">
        <f t="shared" si="0"/>
        <v>0</v>
      </c>
      <c r="M14" s="13"/>
    </row>
    <row r="15" spans="1:13" ht="27.75" customHeight="1">
      <c r="A15" s="239" t="str">
        <f>일위대가!B84</f>
        <v xml:space="preserve">비누대,컵대 </v>
      </c>
      <c r="B15" s="240"/>
      <c r="C15" s="105">
        <v>31</v>
      </c>
      <c r="D15" s="73"/>
      <c r="E15" s="71" t="s">
        <v>141</v>
      </c>
      <c r="F15" s="97"/>
      <c r="G15" s="72"/>
      <c r="H15" s="97"/>
      <c r="I15" s="72"/>
      <c r="J15" s="97"/>
      <c r="K15" s="97"/>
      <c r="L15" s="72">
        <f t="shared" si="0"/>
        <v>0</v>
      </c>
      <c r="M15" s="13"/>
    </row>
    <row r="16" spans="1:13" ht="27.75" customHeight="1">
      <c r="A16" s="239" t="str">
        <f>일위대가!B98</f>
        <v>욕실수납장 파티클보드 800*500</v>
      </c>
      <c r="B16" s="240"/>
      <c r="C16" s="105">
        <v>31</v>
      </c>
      <c r="D16" s="73"/>
      <c r="E16" s="71" t="s">
        <v>141</v>
      </c>
      <c r="F16" s="97"/>
      <c r="G16" s="72"/>
      <c r="H16" s="97"/>
      <c r="I16" s="72"/>
      <c r="J16" s="97"/>
      <c r="K16" s="97"/>
      <c r="L16" s="72">
        <f t="shared" si="0"/>
        <v>0</v>
      </c>
      <c r="M16" s="13"/>
    </row>
    <row r="17" spans="1:13" ht="27.75" customHeight="1">
      <c r="A17" s="239" t="str">
        <f>일위대가!B91</f>
        <v xml:space="preserve">선반대 </v>
      </c>
      <c r="B17" s="240"/>
      <c r="C17" s="105">
        <v>31</v>
      </c>
      <c r="D17" s="73"/>
      <c r="E17" s="71" t="s">
        <v>141</v>
      </c>
      <c r="F17" s="97"/>
      <c r="G17" s="72"/>
      <c r="H17" s="97"/>
      <c r="I17" s="72"/>
      <c r="J17" s="97"/>
      <c r="K17" s="97"/>
      <c r="L17" s="72">
        <f t="shared" si="0"/>
        <v>0</v>
      </c>
      <c r="M17" s="13"/>
    </row>
    <row r="18" spans="1:13" ht="27.75" customHeight="1">
      <c r="A18" s="239" t="str">
        <f>일위대가!B105</f>
        <v xml:space="preserve">유리파티션 </v>
      </c>
      <c r="B18" s="240"/>
      <c r="C18" s="105">
        <v>31</v>
      </c>
      <c r="D18" s="73"/>
      <c r="E18" s="71" t="s">
        <v>141</v>
      </c>
      <c r="F18" s="97"/>
      <c r="G18" s="72"/>
      <c r="H18" s="97"/>
      <c r="I18" s="72"/>
      <c r="J18" s="97"/>
      <c r="K18" s="97"/>
      <c r="L18" s="72">
        <f t="shared" si="0"/>
        <v>0</v>
      </c>
      <c r="M18" s="13"/>
    </row>
    <row r="19" spans="1:13" ht="27.75" customHeight="1">
      <c r="A19" s="239" t="str">
        <f>일위대가!B112</f>
        <v xml:space="preserve">타일-바탕고르기-벽 </v>
      </c>
      <c r="B19" s="240"/>
      <c r="C19" s="105">
        <f>수량산출서!F17</f>
        <v>563</v>
      </c>
      <c r="D19" s="73"/>
      <c r="E19" s="71" t="s">
        <v>143</v>
      </c>
      <c r="F19" s="74"/>
      <c r="G19" s="72"/>
      <c r="H19" s="97"/>
      <c r="I19" s="72"/>
      <c r="J19" s="97"/>
      <c r="K19" s="97"/>
      <c r="L19" s="72">
        <f t="shared" si="0"/>
        <v>0</v>
      </c>
      <c r="M19" s="13"/>
    </row>
    <row r="20" spans="1:13" ht="27.75" customHeight="1">
      <c r="A20" s="239" t="str">
        <f>일위대가!B119</f>
        <v xml:space="preserve">타일-바탕고르기-바닥 </v>
      </c>
      <c r="B20" s="240"/>
      <c r="C20" s="105">
        <f>수량산출서!F16</f>
        <v>132</v>
      </c>
      <c r="D20" s="73"/>
      <c r="E20" s="71" t="s">
        <v>143</v>
      </c>
      <c r="F20" s="74"/>
      <c r="G20" s="72"/>
      <c r="H20" s="97"/>
      <c r="I20" s="72"/>
      <c r="J20" s="97"/>
      <c r="K20" s="97"/>
      <c r="L20" s="72">
        <f t="shared" si="0"/>
        <v>0</v>
      </c>
      <c r="M20" s="13"/>
    </row>
    <row r="21" spans="1:13" ht="27.75" customHeight="1">
      <c r="A21" s="239" t="str">
        <f>일위대가!B126</f>
        <v xml:space="preserve">타일압착붙임250*400 벽면 </v>
      </c>
      <c r="B21" s="240"/>
      <c r="C21" s="105">
        <f>수량산출서!F17</f>
        <v>563</v>
      </c>
      <c r="D21" s="73"/>
      <c r="E21" s="71" t="s">
        <v>143</v>
      </c>
      <c r="F21" s="97"/>
      <c r="G21" s="72"/>
      <c r="H21" s="97"/>
      <c r="I21" s="72"/>
      <c r="J21" s="97"/>
      <c r="K21" s="97"/>
      <c r="L21" s="72">
        <f t="shared" si="0"/>
        <v>0</v>
      </c>
      <c r="M21" s="13"/>
    </row>
    <row r="22" spans="1:13" ht="27.75" customHeight="1">
      <c r="A22" s="239" t="str">
        <f>일위대가!B137</f>
        <v xml:space="preserve">타일압착붙임 300*300 바닥면 </v>
      </c>
      <c r="B22" s="240"/>
      <c r="C22" s="105">
        <f>수량산출서!F18</f>
        <v>132</v>
      </c>
      <c r="D22" s="73"/>
      <c r="E22" s="71" t="s">
        <v>143</v>
      </c>
      <c r="F22" s="97"/>
      <c r="G22" s="72"/>
      <c r="H22" s="97"/>
      <c r="I22" s="72"/>
      <c r="J22" s="97"/>
      <c r="K22" s="97"/>
      <c r="L22" s="72">
        <f t="shared" si="0"/>
        <v>0</v>
      </c>
      <c r="M22" s="13"/>
    </row>
    <row r="23" spans="1:13" ht="27.75" customHeight="1">
      <c r="A23" s="239" t="str">
        <f>일위대가!B148</f>
        <v xml:space="preserve">타일압착붙임 200*200 외부바닥 </v>
      </c>
      <c r="B23" s="240"/>
      <c r="C23" s="105">
        <f>수량산출서!F19</f>
        <v>142</v>
      </c>
      <c r="D23" s="73"/>
      <c r="E23" s="71" t="s">
        <v>152</v>
      </c>
      <c r="F23" s="97"/>
      <c r="G23" s="72"/>
      <c r="H23" s="97"/>
      <c r="I23" s="72"/>
      <c r="J23" s="97"/>
      <c r="K23" s="97"/>
      <c r="L23" s="72">
        <f t="shared" si="0"/>
        <v>0</v>
      </c>
      <c r="M23" s="13"/>
    </row>
    <row r="24" spans="1:13" ht="27.75" customHeight="1">
      <c r="A24" s="239" t="str">
        <f>일위대가!B159</f>
        <v xml:space="preserve">smc천정재설치 </v>
      </c>
      <c r="B24" s="240"/>
      <c r="C24" s="105">
        <f>수량산출서!F20</f>
        <v>132</v>
      </c>
      <c r="D24" s="73"/>
      <c r="E24" s="71" t="s">
        <v>143</v>
      </c>
      <c r="F24" s="97"/>
      <c r="G24" s="72"/>
      <c r="H24" s="97"/>
      <c r="I24" s="72"/>
      <c r="J24" s="97"/>
      <c r="K24" s="97"/>
      <c r="L24" s="72">
        <f t="shared" si="0"/>
        <v>0</v>
      </c>
      <c r="M24" s="13"/>
    </row>
    <row r="25" spans="1:13" ht="27.75" customHeight="1">
      <c r="A25" s="239" t="str">
        <f>일위대가!B166</f>
        <v xml:space="preserve">석고판붙임-벽 </v>
      </c>
      <c r="B25" s="240"/>
      <c r="C25" s="105">
        <f>수량산출서!F23</f>
        <v>1279</v>
      </c>
      <c r="D25" s="73"/>
      <c r="E25" s="71" t="s">
        <v>143</v>
      </c>
      <c r="F25" s="97"/>
      <c r="G25" s="72"/>
      <c r="H25" s="97"/>
      <c r="I25" s="72"/>
      <c r="J25" s="97"/>
      <c r="K25" s="97"/>
      <c r="L25" s="72">
        <f t="shared" si="0"/>
        <v>0</v>
      </c>
      <c r="M25" s="13"/>
    </row>
    <row r="26" spans="1:13" ht="27.75" customHeight="1">
      <c r="A26" s="239" t="str">
        <f>일위대가!B175</f>
        <v xml:space="preserve">텍스설치 -천정 </v>
      </c>
      <c r="B26" s="240"/>
      <c r="C26" s="105">
        <f>수량산출서!F28</f>
        <v>849</v>
      </c>
      <c r="D26" s="73"/>
      <c r="E26" s="71" t="s">
        <v>143</v>
      </c>
      <c r="F26" s="97"/>
      <c r="G26" s="72"/>
      <c r="H26" s="97"/>
      <c r="I26" s="72"/>
      <c r="J26" s="97"/>
      <c r="K26" s="97"/>
      <c r="L26" s="72">
        <f t="shared" si="0"/>
        <v>0</v>
      </c>
      <c r="M26" s="13"/>
    </row>
    <row r="27" spans="1:13" ht="27.75" customHeight="1">
      <c r="A27" s="239" t="str">
        <f>일위대가!B182</f>
        <v xml:space="preserve">걸레받이 </v>
      </c>
      <c r="B27" s="240"/>
      <c r="C27" s="105">
        <f>수량산출서!F31</f>
        <v>398</v>
      </c>
      <c r="D27" s="73"/>
      <c r="E27" s="71" t="s">
        <v>149</v>
      </c>
      <c r="F27" s="97"/>
      <c r="G27" s="72"/>
      <c r="H27" s="97"/>
      <c r="I27" s="72"/>
      <c r="J27" s="97"/>
      <c r="K27" s="97"/>
      <c r="L27" s="72">
        <f t="shared" si="0"/>
        <v>0</v>
      </c>
      <c r="M27" s="13"/>
    </row>
    <row r="28" spans="1:13" ht="27.75" customHeight="1">
      <c r="A28" s="239" t="str">
        <f>일위대가!B190</f>
        <v xml:space="preserve">도배 </v>
      </c>
      <c r="B28" s="240"/>
      <c r="C28" s="105">
        <f>수량산출서!F34</f>
        <v>1279</v>
      </c>
      <c r="D28" s="73"/>
      <c r="E28" s="71" t="s">
        <v>152</v>
      </c>
      <c r="F28" s="97"/>
      <c r="G28" s="72"/>
      <c r="H28" s="97"/>
      <c r="I28" s="72"/>
      <c r="J28" s="97"/>
      <c r="K28" s="97"/>
      <c r="L28" s="72">
        <f t="shared" si="0"/>
        <v>0</v>
      </c>
      <c r="M28" s="13"/>
    </row>
    <row r="29" spans="1:13" ht="27.75" customHeight="1">
      <c r="A29" s="239" t="str">
        <f>일위대가!B199</f>
        <v xml:space="preserve">ALC블록쌓기-120T(발수) </v>
      </c>
      <c r="B29" s="240"/>
      <c r="C29" s="105">
        <f>수량산출서!F35</f>
        <v>249</v>
      </c>
      <c r="D29" s="73"/>
      <c r="E29" s="71" t="s">
        <v>152</v>
      </c>
      <c r="F29" s="97"/>
      <c r="G29" s="72"/>
      <c r="H29" s="97"/>
      <c r="I29" s="72"/>
      <c r="J29" s="97"/>
      <c r="K29" s="97"/>
      <c r="L29" s="72">
        <f t="shared" si="0"/>
        <v>0</v>
      </c>
      <c r="M29" s="13"/>
    </row>
    <row r="30" spans="1:13" ht="27.75" customHeight="1">
      <c r="A30" s="239" t="str">
        <f>일위대가!B208</f>
        <v>ALC블록쌓기-150T(발수)</v>
      </c>
      <c r="B30" s="240"/>
      <c r="C30" s="105">
        <f>수량산출서!F36</f>
        <v>154</v>
      </c>
      <c r="D30" s="73"/>
      <c r="E30" s="71" t="s">
        <v>152</v>
      </c>
      <c r="F30" s="97"/>
      <c r="G30" s="72"/>
      <c r="H30" s="97"/>
      <c r="I30" s="72"/>
      <c r="J30" s="97"/>
      <c r="K30" s="97"/>
      <c r="L30" s="72">
        <f t="shared" si="0"/>
        <v>0</v>
      </c>
      <c r="M30" s="13"/>
    </row>
    <row r="31" spans="1:13" ht="27.75" customHeight="1">
      <c r="A31" s="239" t="str">
        <f>일위대가!B217</f>
        <v xml:space="preserve">창호떼내기- 1.5~3.5m2 </v>
      </c>
      <c r="B31" s="240"/>
      <c r="C31" s="105">
        <v>47</v>
      </c>
      <c r="D31" s="73"/>
      <c r="E31" s="71" t="s">
        <v>146</v>
      </c>
      <c r="F31" s="97"/>
      <c r="G31" s="72"/>
      <c r="H31" s="97"/>
      <c r="I31" s="72"/>
      <c r="J31" s="97"/>
      <c r="K31" s="97"/>
      <c r="L31" s="72">
        <f t="shared" si="0"/>
        <v>0</v>
      </c>
      <c r="M31" s="13"/>
    </row>
    <row r="32" spans="1:13" ht="27.75" customHeight="1">
      <c r="A32" s="239" t="str">
        <f>일위대가!B458</f>
        <v>창호떼내기- 1.5m2  미만</v>
      </c>
      <c r="B32" s="240"/>
      <c r="C32" s="105">
        <v>1</v>
      </c>
      <c r="D32" s="73"/>
      <c r="E32" s="71" t="s">
        <v>556</v>
      </c>
      <c r="F32" s="97"/>
      <c r="G32" s="72"/>
      <c r="H32" s="97"/>
      <c r="I32" s="72"/>
      <c r="J32" s="97"/>
      <c r="K32" s="97"/>
      <c r="L32" s="72">
        <f t="shared" si="0"/>
        <v>0</v>
      </c>
      <c r="M32" s="123"/>
    </row>
    <row r="33" spans="1:13" ht="27.75" customHeight="1">
      <c r="A33" s="239" t="str">
        <f>일위대가!B224</f>
        <v xml:space="preserve">창호설치 1200*2100*110 1.5~3.5m2 </v>
      </c>
      <c r="B33" s="240"/>
      <c r="C33" s="105">
        <v>46</v>
      </c>
      <c r="D33" s="73"/>
      <c r="E33" s="71" t="s">
        <v>146</v>
      </c>
      <c r="F33" s="97"/>
      <c r="G33" s="72"/>
      <c r="H33" s="97"/>
      <c r="I33" s="72"/>
      <c r="J33" s="97"/>
      <c r="K33" s="97"/>
      <c r="L33" s="72">
        <f t="shared" si="0"/>
        <v>0</v>
      </c>
      <c r="M33" s="13"/>
    </row>
    <row r="34" spans="1:13" ht="27.75" customHeight="1">
      <c r="A34" s="239" t="str">
        <f>일위대가!B231</f>
        <v xml:space="preserve">창호설치1200*1400*110 1.5~3.5m2 </v>
      </c>
      <c r="B34" s="240"/>
      <c r="C34" s="105">
        <v>1</v>
      </c>
      <c r="D34" s="73"/>
      <c r="E34" s="71" t="s">
        <v>146</v>
      </c>
      <c r="F34" s="97"/>
      <c r="G34" s="72"/>
      <c r="H34" s="97"/>
      <c r="I34" s="72"/>
      <c r="J34" s="97"/>
      <c r="K34" s="97"/>
      <c r="L34" s="72">
        <f t="shared" si="0"/>
        <v>0</v>
      </c>
      <c r="M34" s="13"/>
    </row>
    <row r="35" spans="1:13" ht="27.75" customHeight="1">
      <c r="A35" s="239" t="str">
        <f>일위대가!B238</f>
        <v xml:space="preserve">창호설치1200*700*110 1.5m2 이하 </v>
      </c>
      <c r="B35" s="240"/>
      <c r="C35" s="105">
        <v>1</v>
      </c>
      <c r="D35" s="73"/>
      <c r="E35" s="71" t="s">
        <v>146</v>
      </c>
      <c r="F35" s="97"/>
      <c r="G35" s="72"/>
      <c r="H35" s="97"/>
      <c r="I35" s="72"/>
      <c r="J35" s="97"/>
      <c r="K35" s="97"/>
      <c r="L35" s="72">
        <f t="shared" si="0"/>
        <v>0</v>
      </c>
      <c r="M35" s="13"/>
    </row>
    <row r="36" spans="1:13" ht="27.75" customHeight="1">
      <c r="A36" s="239" t="str">
        <f>일위대가!B245</f>
        <v xml:space="preserve">문및문틀설치-샤워실 </v>
      </c>
      <c r="B36" s="240"/>
      <c r="C36" s="105">
        <v>31</v>
      </c>
      <c r="D36" s="73"/>
      <c r="E36" s="71" t="s">
        <v>146</v>
      </c>
      <c r="F36" s="97"/>
      <c r="G36" s="72"/>
      <c r="H36" s="97"/>
      <c r="I36" s="72"/>
      <c r="J36" s="97"/>
      <c r="K36" s="97"/>
      <c r="L36" s="72">
        <f t="shared" si="0"/>
        <v>0</v>
      </c>
      <c r="M36" s="13"/>
    </row>
    <row r="37" spans="1:13" ht="27.75" customHeight="1">
      <c r="A37" s="239" t="str">
        <f>일위대가!B253</f>
        <v xml:space="preserve">방화문설치900*2100 </v>
      </c>
      <c r="B37" s="240"/>
      <c r="C37" s="105">
        <v>3</v>
      </c>
      <c r="D37" s="73"/>
      <c r="E37" s="71" t="s">
        <v>146</v>
      </c>
      <c r="F37" s="97"/>
      <c r="G37" s="72"/>
      <c r="H37" s="97"/>
      <c r="I37" s="72"/>
      <c r="J37" s="97"/>
      <c r="K37" s="97"/>
      <c r="L37" s="72">
        <f t="shared" si="0"/>
        <v>0</v>
      </c>
      <c r="M37" s="13"/>
    </row>
    <row r="38" spans="1:13" ht="27.75" customHeight="1">
      <c r="A38" s="239" t="str">
        <f>일위대가!B260</f>
        <v xml:space="preserve">방화문설치1500*2100 </v>
      </c>
      <c r="B38" s="240"/>
      <c r="C38" s="105">
        <v>1</v>
      </c>
      <c r="D38" s="73"/>
      <c r="E38" s="71" t="s">
        <v>146</v>
      </c>
      <c r="F38" s="97"/>
      <c r="G38" s="72"/>
      <c r="H38" s="97"/>
      <c r="I38" s="72"/>
      <c r="J38" s="97"/>
      <c r="K38" s="97"/>
      <c r="L38" s="72">
        <f t="shared" si="0"/>
        <v>0</v>
      </c>
      <c r="M38" s="13"/>
    </row>
    <row r="39" spans="1:13" ht="27.75" customHeight="1">
      <c r="A39" s="239" t="str">
        <f>일위대가!B267</f>
        <v xml:space="preserve">도어록설치 </v>
      </c>
      <c r="B39" s="240"/>
      <c r="C39" s="105">
        <v>31</v>
      </c>
      <c r="D39" s="73"/>
      <c r="E39" s="71" t="s">
        <v>146</v>
      </c>
      <c r="F39" s="97"/>
      <c r="G39" s="72"/>
      <c r="H39" s="97"/>
      <c r="I39" s="72"/>
      <c r="J39" s="97"/>
      <c r="K39" s="97"/>
      <c r="L39" s="72">
        <f t="shared" si="0"/>
        <v>0</v>
      </c>
      <c r="M39" s="13"/>
    </row>
    <row r="40" spans="1:13" ht="27.75" customHeight="1">
      <c r="A40" s="239" t="str">
        <f>일위대가!B273</f>
        <v xml:space="preserve">창문틀주위충전 </v>
      </c>
      <c r="B40" s="240"/>
      <c r="C40" s="105">
        <f>수량산출서!F37</f>
        <v>625</v>
      </c>
      <c r="D40" s="73"/>
      <c r="E40" s="71" t="s">
        <v>149</v>
      </c>
      <c r="F40" s="97"/>
      <c r="G40" s="72"/>
      <c r="H40" s="97"/>
      <c r="I40" s="72"/>
      <c r="J40" s="97"/>
      <c r="K40" s="97"/>
      <c r="L40" s="72">
        <f t="shared" si="0"/>
        <v>0</v>
      </c>
      <c r="M40" s="13"/>
    </row>
    <row r="41" spans="1:13" ht="27.75" customHeight="1">
      <c r="A41" s="239" t="str">
        <f>일위대가!B280</f>
        <v xml:space="preserve">바닥재깔기-데코타일 </v>
      </c>
      <c r="B41" s="240"/>
      <c r="C41" s="105">
        <f>수량산출서!F38</f>
        <v>126</v>
      </c>
      <c r="D41" s="73"/>
      <c r="E41" s="71" t="s">
        <v>152</v>
      </c>
      <c r="F41" s="97"/>
      <c r="G41" s="72"/>
      <c r="H41" s="97"/>
      <c r="I41" s="72"/>
      <c r="J41" s="97"/>
      <c r="K41" s="97"/>
      <c r="L41" s="72">
        <f t="shared" si="0"/>
        <v>0</v>
      </c>
      <c r="M41" s="13"/>
    </row>
    <row r="42" spans="1:13" ht="27.75" customHeight="1">
      <c r="A42" s="239" t="str">
        <f>일위대가!B288</f>
        <v xml:space="preserve">바닥재깔기-장판 2.2mm </v>
      </c>
      <c r="B42" s="240"/>
      <c r="C42" s="105">
        <f>수량산출서!F39</f>
        <v>651</v>
      </c>
      <c r="D42" s="73"/>
      <c r="E42" s="71" t="s">
        <v>152</v>
      </c>
      <c r="F42" s="97"/>
      <c r="G42" s="72"/>
      <c r="H42" s="97"/>
      <c r="I42" s="72"/>
      <c r="J42" s="97"/>
      <c r="K42" s="97"/>
      <c r="L42" s="72">
        <f t="shared" si="0"/>
        <v>0</v>
      </c>
      <c r="M42" s="13"/>
    </row>
    <row r="43" spans="1:13" ht="27.75" customHeight="1">
      <c r="A43" s="239" t="str">
        <f>일위대가!B295</f>
        <v xml:space="preserve">구조물헐기-무근-벽체 </v>
      </c>
      <c r="B43" s="240"/>
      <c r="C43" s="105">
        <f>수량산출서!F40</f>
        <v>71</v>
      </c>
      <c r="D43" s="73"/>
      <c r="E43" s="71" t="s">
        <v>185</v>
      </c>
      <c r="F43" s="97"/>
      <c r="G43" s="72"/>
      <c r="H43" s="97"/>
      <c r="I43" s="72"/>
      <c r="J43" s="97"/>
      <c r="K43" s="97"/>
      <c r="L43" s="72">
        <f t="shared" si="0"/>
        <v>0</v>
      </c>
      <c r="M43" s="13"/>
    </row>
    <row r="44" spans="1:13" ht="27.75" customHeight="1">
      <c r="A44" s="239" t="str">
        <f>일위대가!B303</f>
        <v xml:space="preserve">구조물헐기-무근-바닥 </v>
      </c>
      <c r="B44" s="240"/>
      <c r="C44" s="105">
        <f>수량산출서!F41</f>
        <v>76.599999999999994</v>
      </c>
      <c r="D44" s="73"/>
      <c r="E44" s="71" t="s">
        <v>185</v>
      </c>
      <c r="F44" s="97"/>
      <c r="G44" s="72"/>
      <c r="H44" s="97"/>
      <c r="I44" s="72"/>
      <c r="J44" s="97"/>
      <c r="K44" s="97"/>
      <c r="L44" s="72">
        <f t="shared" si="0"/>
        <v>0</v>
      </c>
      <c r="M44" s="13"/>
    </row>
    <row r="45" spans="1:13" ht="27.75" customHeight="1">
      <c r="A45" s="239" t="s">
        <v>453</v>
      </c>
      <c r="B45" s="240"/>
      <c r="C45" s="105">
        <v>31</v>
      </c>
      <c r="D45" s="73"/>
      <c r="E45" s="71" t="s">
        <v>198</v>
      </c>
      <c r="F45" s="97"/>
      <c r="G45" s="72"/>
      <c r="H45" s="97"/>
      <c r="I45" s="72"/>
      <c r="J45" s="97"/>
      <c r="K45" s="97"/>
      <c r="L45" s="72">
        <f t="shared" si="0"/>
        <v>0</v>
      </c>
      <c r="M45" s="13"/>
    </row>
    <row r="46" spans="1:13" ht="27.75" customHeight="1">
      <c r="A46" s="239" t="s">
        <v>454</v>
      </c>
      <c r="B46" s="240"/>
      <c r="C46" s="105">
        <v>31</v>
      </c>
      <c r="D46" s="73"/>
      <c r="E46" s="71" t="s">
        <v>198</v>
      </c>
      <c r="F46" s="97"/>
      <c r="G46" s="72"/>
      <c r="H46" s="97"/>
      <c r="I46" s="72"/>
      <c r="J46" s="97"/>
      <c r="K46" s="97"/>
      <c r="L46" s="72">
        <f t="shared" si="0"/>
        <v>0</v>
      </c>
      <c r="M46" s="13"/>
    </row>
    <row r="47" spans="1:13" ht="27.75" customHeight="1">
      <c r="A47" s="239" t="str">
        <f>일위대가!B317</f>
        <v>거울설치 600*900</v>
      </c>
      <c r="B47" s="240"/>
      <c r="C47" s="105">
        <v>31</v>
      </c>
      <c r="D47" s="73"/>
      <c r="E47" s="71" t="s">
        <v>198</v>
      </c>
      <c r="F47" s="97"/>
      <c r="G47" s="72"/>
      <c r="H47" s="97"/>
      <c r="I47" s="72"/>
      <c r="J47" s="97"/>
      <c r="K47" s="97"/>
      <c r="L47" s="72">
        <f t="shared" si="0"/>
        <v>0</v>
      </c>
      <c r="M47" s="13"/>
    </row>
    <row r="48" spans="1:13" ht="27.75" customHeight="1">
      <c r="A48" s="239" t="str">
        <f>일위대가!B323</f>
        <v xml:space="preserve">천정점검구설치 450*450 </v>
      </c>
      <c r="B48" s="240"/>
      <c r="C48" s="105">
        <v>32</v>
      </c>
      <c r="D48" s="73"/>
      <c r="E48" s="71" t="s">
        <v>141</v>
      </c>
      <c r="F48" s="97"/>
      <c r="G48" s="72"/>
      <c r="H48" s="97"/>
      <c r="I48" s="72"/>
      <c r="J48" s="97"/>
      <c r="K48" s="97"/>
      <c r="L48" s="72">
        <f t="shared" si="0"/>
        <v>0</v>
      </c>
      <c r="M48" s="13"/>
    </row>
    <row r="49" spans="1:13" ht="27.75" customHeight="1">
      <c r="A49" s="239" t="str">
        <f>일위대가!B330</f>
        <v xml:space="preserve">도막방수 비노출공법(바닥) </v>
      </c>
      <c r="B49" s="240"/>
      <c r="C49" s="105">
        <f>수량산출서!F46</f>
        <v>132</v>
      </c>
      <c r="D49" s="73"/>
      <c r="E49" s="71" t="s">
        <v>213</v>
      </c>
      <c r="F49" s="97"/>
      <c r="G49" s="72"/>
      <c r="H49" s="97"/>
      <c r="I49" s="72"/>
      <c r="J49" s="97"/>
      <c r="K49" s="97"/>
      <c r="L49" s="72">
        <f t="shared" si="0"/>
        <v>0</v>
      </c>
      <c r="M49" s="13"/>
    </row>
    <row r="50" spans="1:13" ht="27.75" customHeight="1">
      <c r="A50" s="239" t="str">
        <f>일위대가!B346</f>
        <v xml:space="preserve">벽부형옷걸이 </v>
      </c>
      <c r="B50" s="240"/>
      <c r="C50" s="105">
        <v>31</v>
      </c>
      <c r="D50" s="73"/>
      <c r="E50" s="71" t="s">
        <v>222</v>
      </c>
      <c r="F50" s="97"/>
      <c r="G50" s="72"/>
      <c r="H50" s="97"/>
      <c r="I50" s="72"/>
      <c r="J50" s="97"/>
      <c r="K50" s="97"/>
      <c r="L50" s="72">
        <f t="shared" si="0"/>
        <v>0</v>
      </c>
      <c r="M50" s="13"/>
    </row>
    <row r="51" spans="1:13" ht="27.75" customHeight="1">
      <c r="A51" s="239" t="str">
        <f>일위대가!B353</f>
        <v xml:space="preserve">연질관배관 T.S식접합-하수 100mm </v>
      </c>
      <c r="B51" s="240"/>
      <c r="C51" s="105">
        <f>수량산출서!F55</f>
        <v>97</v>
      </c>
      <c r="D51" s="73"/>
      <c r="E51" s="71" t="s">
        <v>225</v>
      </c>
      <c r="F51" s="97"/>
      <c r="G51" s="72"/>
      <c r="H51" s="97"/>
      <c r="I51" s="72"/>
      <c r="J51" s="97"/>
      <c r="K51" s="97"/>
      <c r="L51" s="72">
        <f t="shared" si="0"/>
        <v>0</v>
      </c>
      <c r="M51" s="13"/>
    </row>
    <row r="52" spans="1:13" ht="27.75" customHeight="1">
      <c r="A52" s="239" t="str">
        <f>일위대가!B361</f>
        <v xml:space="preserve">연질관배관 T.S식접합-오수 75mm </v>
      </c>
      <c r="B52" s="240"/>
      <c r="C52" s="105">
        <f>수량산출서!F55</f>
        <v>97</v>
      </c>
      <c r="D52" s="73"/>
      <c r="E52" s="71" t="s">
        <v>260</v>
      </c>
      <c r="F52" s="97"/>
      <c r="G52" s="72"/>
      <c r="H52" s="97"/>
      <c r="I52" s="72"/>
      <c r="J52" s="97"/>
      <c r="K52" s="97"/>
      <c r="L52" s="72">
        <f t="shared" si="0"/>
        <v>0</v>
      </c>
      <c r="M52" s="13"/>
    </row>
    <row r="53" spans="1:13" ht="27.75" customHeight="1">
      <c r="A53" s="239" t="str">
        <f>일위대가!B369</f>
        <v>연질관배관</v>
      </c>
      <c r="B53" s="240"/>
      <c r="C53" s="105">
        <f>수량산출서!F55</f>
        <v>97</v>
      </c>
      <c r="D53" s="73"/>
      <c r="E53" s="71" t="s">
        <v>225</v>
      </c>
      <c r="F53" s="97"/>
      <c r="G53" s="72"/>
      <c r="H53" s="97"/>
      <c r="I53" s="72"/>
      <c r="J53" s="97"/>
      <c r="K53" s="97"/>
      <c r="L53" s="72">
        <f t="shared" si="0"/>
        <v>0</v>
      </c>
      <c r="M53" s="13"/>
    </row>
    <row r="54" spans="1:13" ht="27.75" customHeight="1">
      <c r="A54" s="239" t="str">
        <f>일위대가!B377</f>
        <v>가교화폴리에틸렌관(PE-X) ksm3357 15mm</v>
      </c>
      <c r="B54" s="240"/>
      <c r="C54" s="105">
        <f>수량산출서!F56</f>
        <v>960</v>
      </c>
      <c r="D54" s="73"/>
      <c r="E54" s="71" t="s">
        <v>225</v>
      </c>
      <c r="F54" s="97"/>
      <c r="G54" s="72"/>
      <c r="H54" s="97"/>
      <c r="I54" s="72"/>
      <c r="J54" s="97"/>
      <c r="K54" s="97"/>
      <c r="L54" s="72">
        <f t="shared" si="0"/>
        <v>0</v>
      </c>
      <c r="M54" s="13"/>
    </row>
    <row r="55" spans="1:13" ht="27.75" customHeight="1">
      <c r="A55" s="239" t="str">
        <f>일위대가!B385</f>
        <v xml:space="preserve">모르타르타설 </v>
      </c>
      <c r="B55" s="240"/>
      <c r="C55" s="105">
        <f>수량산출서!F44</f>
        <v>69</v>
      </c>
      <c r="D55" s="73"/>
      <c r="E55" s="71" t="s">
        <v>267</v>
      </c>
      <c r="F55" s="97"/>
      <c r="G55" s="72"/>
      <c r="H55" s="97"/>
      <c r="I55" s="72"/>
      <c r="J55" s="97"/>
      <c r="K55" s="97"/>
      <c r="L55" s="72">
        <f t="shared" si="0"/>
        <v>0</v>
      </c>
      <c r="M55" s="13"/>
    </row>
    <row r="56" spans="1:13" ht="27.75" customHeight="1">
      <c r="A56" s="239" t="str">
        <f>일위대가!B402</f>
        <v>벽돌쌓기-1.0B</v>
      </c>
      <c r="B56" s="240"/>
      <c r="C56" s="105">
        <f>수량산출서!F47</f>
        <v>4224</v>
      </c>
      <c r="D56" s="73"/>
      <c r="E56" s="71" t="s">
        <v>236</v>
      </c>
      <c r="F56" s="75"/>
      <c r="G56" s="72"/>
      <c r="H56" s="75"/>
      <c r="I56" s="72"/>
      <c r="J56" s="97"/>
      <c r="K56" s="97"/>
      <c r="L56" s="72">
        <f t="shared" si="0"/>
        <v>0</v>
      </c>
      <c r="M56" s="13"/>
    </row>
    <row r="57" spans="1:13" ht="27.75" customHeight="1">
      <c r="A57" s="239" t="s">
        <v>256</v>
      </c>
      <c r="B57" s="240"/>
      <c r="C57" s="105">
        <f>수량산출서!F48</f>
        <v>28</v>
      </c>
      <c r="D57" s="73"/>
      <c r="E57" s="71" t="s">
        <v>258</v>
      </c>
      <c r="F57" s="75"/>
      <c r="G57" s="72"/>
      <c r="H57" s="75"/>
      <c r="I57" s="72"/>
      <c r="J57" s="97"/>
      <c r="K57" s="97"/>
      <c r="L57" s="72">
        <f t="shared" si="0"/>
        <v>0</v>
      </c>
      <c r="M57" s="13"/>
    </row>
    <row r="58" spans="1:13" ht="27.75" customHeight="1">
      <c r="A58" s="239" t="str">
        <f>일위대가!B411</f>
        <v xml:space="preserve">벽돌운반-2층 </v>
      </c>
      <c r="B58" s="240"/>
      <c r="C58" s="149">
        <f>수량산출서!F49/1000</f>
        <v>1.9710000000000001</v>
      </c>
      <c r="D58" s="73"/>
      <c r="E58" s="71" t="s">
        <v>466</v>
      </c>
      <c r="F58" s="97"/>
      <c r="G58" s="72"/>
      <c r="H58" s="97"/>
      <c r="I58" s="72"/>
      <c r="J58" s="97"/>
      <c r="K58" s="97"/>
      <c r="L58" s="72">
        <f t="shared" si="0"/>
        <v>0</v>
      </c>
      <c r="M58" s="13"/>
    </row>
    <row r="59" spans="1:13" ht="27.75" customHeight="1">
      <c r="A59" s="239" t="str">
        <f>일위대가!B417</f>
        <v xml:space="preserve">벽돌운반-3층 </v>
      </c>
      <c r="B59" s="240"/>
      <c r="C59" s="149">
        <f>수량산출서!F50/1000</f>
        <v>2.2519999999999998</v>
      </c>
      <c r="D59" s="73"/>
      <c r="E59" s="71" t="s">
        <v>467</v>
      </c>
      <c r="F59" s="97"/>
      <c r="G59" s="72"/>
      <c r="H59" s="97"/>
      <c r="I59" s="72"/>
      <c r="J59" s="97"/>
      <c r="K59" s="97"/>
      <c r="L59" s="72">
        <f t="shared" si="0"/>
        <v>0</v>
      </c>
      <c r="M59" s="13"/>
    </row>
    <row r="60" spans="1:13" ht="27.75" customHeight="1">
      <c r="A60" s="239" t="s">
        <v>238</v>
      </c>
      <c r="B60" s="240"/>
      <c r="C60" s="105">
        <f>수량산출서!F52</f>
        <v>295</v>
      </c>
      <c r="D60" s="73"/>
      <c r="E60" s="71" t="s">
        <v>240</v>
      </c>
      <c r="F60" s="97"/>
      <c r="G60" s="72"/>
      <c r="H60" s="97"/>
      <c r="I60" s="72"/>
      <c r="J60" s="97"/>
      <c r="K60" s="97"/>
      <c r="L60" s="72">
        <f t="shared" si="0"/>
        <v>0</v>
      </c>
      <c r="M60" s="13"/>
    </row>
    <row r="61" spans="1:13" ht="27.75" customHeight="1">
      <c r="A61" s="239" t="s">
        <v>237</v>
      </c>
      <c r="B61" s="240"/>
      <c r="C61" s="105">
        <f>수량산출서!F52</f>
        <v>295</v>
      </c>
      <c r="D61" s="73"/>
      <c r="E61" s="71" t="s">
        <v>240</v>
      </c>
      <c r="F61" s="97"/>
      <c r="G61" s="72"/>
      <c r="H61" s="97"/>
      <c r="I61" s="72"/>
      <c r="J61" s="97"/>
      <c r="K61" s="97"/>
      <c r="L61" s="72">
        <f t="shared" si="0"/>
        <v>0</v>
      </c>
      <c r="M61" s="13"/>
    </row>
    <row r="62" spans="1:13" ht="27.75" customHeight="1">
      <c r="A62" s="239" t="s">
        <v>244</v>
      </c>
      <c r="B62" s="240"/>
      <c r="C62" s="105">
        <v>32</v>
      </c>
      <c r="D62" s="73"/>
      <c r="E62" s="71" t="s">
        <v>245</v>
      </c>
      <c r="F62" s="97"/>
      <c r="G62" s="72"/>
      <c r="H62" s="97"/>
      <c r="I62" s="72"/>
      <c r="J62" s="97"/>
      <c r="K62" s="97"/>
      <c r="L62" s="72">
        <f t="shared" si="0"/>
        <v>0</v>
      </c>
      <c r="M62" s="13"/>
    </row>
    <row r="63" spans="1:13" ht="27.75" customHeight="1">
      <c r="A63" s="76" t="str">
        <f>일위대가!B423</f>
        <v>환풍기설치-욕실용 160*160</v>
      </c>
      <c r="B63" s="124"/>
      <c r="C63" s="105">
        <v>31</v>
      </c>
      <c r="D63" s="73"/>
      <c r="E63" s="71" t="s">
        <v>124</v>
      </c>
      <c r="F63" s="97"/>
      <c r="G63" s="72"/>
      <c r="H63" s="97"/>
      <c r="I63" s="72"/>
      <c r="J63" s="97"/>
      <c r="K63" s="97"/>
      <c r="L63" s="72">
        <f t="shared" si="0"/>
        <v>0</v>
      </c>
      <c r="M63" s="13"/>
    </row>
    <row r="64" spans="1:13" ht="27.75" customHeight="1">
      <c r="A64" s="76" t="str">
        <f>일위대가!B431</f>
        <v xml:space="preserve">플렉시블덕트설치 100mm </v>
      </c>
      <c r="B64" s="124"/>
      <c r="C64" s="105">
        <v>31</v>
      </c>
      <c r="D64" s="73"/>
      <c r="E64" s="71" t="s">
        <v>124</v>
      </c>
      <c r="F64" s="97"/>
      <c r="G64" s="72"/>
      <c r="H64" s="97"/>
      <c r="I64" s="72"/>
      <c r="J64" s="97"/>
      <c r="K64" s="97"/>
      <c r="L64" s="72">
        <f t="shared" si="0"/>
        <v>0</v>
      </c>
      <c r="M64" s="13"/>
    </row>
    <row r="65" spans="1:13" ht="27.75" customHeight="1">
      <c r="A65" s="239" t="s">
        <v>253</v>
      </c>
      <c r="B65" s="240"/>
      <c r="C65" s="105">
        <v>128</v>
      </c>
      <c r="D65" s="73"/>
      <c r="E65" s="71" t="s">
        <v>254</v>
      </c>
      <c r="F65" s="97"/>
      <c r="G65" s="72"/>
      <c r="H65" s="97"/>
      <c r="I65" s="72"/>
      <c r="J65" s="97"/>
      <c r="K65" s="97"/>
      <c r="L65" s="72">
        <f t="shared" si="0"/>
        <v>0</v>
      </c>
      <c r="M65" s="13"/>
    </row>
    <row r="66" spans="1:13" ht="27.75" customHeight="1">
      <c r="A66" s="239" t="s">
        <v>255</v>
      </c>
      <c r="B66" s="240"/>
      <c r="C66" s="105">
        <v>31</v>
      </c>
      <c r="D66" s="73"/>
      <c r="E66" s="71" t="s">
        <v>294</v>
      </c>
      <c r="F66" s="97"/>
      <c r="G66" s="72"/>
      <c r="H66" s="97"/>
      <c r="I66" s="72"/>
      <c r="J66" s="97"/>
      <c r="K66" s="97"/>
      <c r="L66" s="72">
        <f t="shared" si="0"/>
        <v>0</v>
      </c>
      <c r="M66" s="13"/>
    </row>
    <row r="67" spans="1:13" ht="27.75" customHeight="1">
      <c r="A67" s="76" t="str">
        <f>일위대가!B437</f>
        <v xml:space="preserve">경량철골천정틀 clip-bar H:1m미만  </v>
      </c>
      <c r="B67" s="124"/>
      <c r="C67" s="105">
        <f>수량산출서!F54</f>
        <v>132</v>
      </c>
      <c r="D67" s="73"/>
      <c r="E67" s="71" t="s">
        <v>281</v>
      </c>
      <c r="F67" s="97"/>
      <c r="G67" s="72"/>
      <c r="H67" s="97"/>
      <c r="I67" s="72"/>
      <c r="J67" s="97"/>
      <c r="K67" s="97"/>
      <c r="L67" s="72">
        <f t="shared" si="0"/>
        <v>0</v>
      </c>
      <c r="M67" s="13"/>
    </row>
    <row r="68" spans="1:13" ht="27.75" customHeight="1">
      <c r="A68" s="239" t="str">
        <f>일위대가!B452</f>
        <v xml:space="preserve">경량철골천정틀 철거 </v>
      </c>
      <c r="B68" s="240"/>
      <c r="C68" s="105">
        <f>수량산출서!F54</f>
        <v>132</v>
      </c>
      <c r="D68" s="73"/>
      <c r="E68" s="71" t="s">
        <v>281</v>
      </c>
      <c r="F68" s="97"/>
      <c r="G68" s="72"/>
      <c r="H68" s="97"/>
      <c r="I68" s="72"/>
      <c r="J68" s="97"/>
      <c r="K68" s="97"/>
      <c r="L68" s="72">
        <f t="shared" si="0"/>
        <v>0</v>
      </c>
      <c r="M68" s="13"/>
    </row>
    <row r="69" spans="1:13" ht="27.75" customHeight="1">
      <c r="A69" s="239"/>
      <c r="B69" s="240"/>
      <c r="C69" s="131"/>
      <c r="D69" s="73"/>
      <c r="E69" s="73"/>
      <c r="F69" s="97"/>
      <c r="G69" s="72"/>
      <c r="H69" s="97"/>
      <c r="I69" s="72"/>
      <c r="J69" s="97"/>
      <c r="K69" s="97"/>
      <c r="L69" s="72"/>
      <c r="M69" s="13"/>
    </row>
    <row r="70" spans="1:13" ht="27.75" customHeight="1">
      <c r="A70" s="127" t="s">
        <v>58</v>
      </c>
      <c r="B70" s="4"/>
      <c r="C70" s="137"/>
      <c r="D70" s="95"/>
      <c r="E70" s="95"/>
      <c r="F70" s="8"/>
      <c r="G70" s="8">
        <f>SUM(G5:G69)</f>
        <v>0</v>
      </c>
      <c r="H70" s="8"/>
      <c r="I70" s="8">
        <f>SUM(I5:I69)</f>
        <v>0</v>
      </c>
      <c r="J70" s="8"/>
      <c r="K70" s="8">
        <f>SUM(K21:K69)</f>
        <v>0</v>
      </c>
      <c r="L70" s="8">
        <f>SUM(L5:L69)</f>
        <v>0</v>
      </c>
      <c r="M70" s="4"/>
    </row>
    <row r="71" spans="1:13" ht="27.75" customHeight="1">
      <c r="A71" s="76"/>
      <c r="B71" s="124"/>
      <c r="C71" s="131"/>
      <c r="D71" s="73"/>
      <c r="E71" s="73"/>
      <c r="F71" s="97"/>
      <c r="G71" s="97"/>
      <c r="H71" s="97"/>
      <c r="I71" s="97"/>
      <c r="J71" s="97"/>
      <c r="K71" s="97"/>
      <c r="L71" s="72"/>
      <c r="M71" s="13"/>
    </row>
    <row r="72" spans="1:13" ht="27.75" customHeight="1">
      <c r="F72" s="77"/>
      <c r="G72" s="125"/>
      <c r="H72" s="77"/>
      <c r="I72" s="125"/>
      <c r="J72" s="77"/>
      <c r="K72" s="125"/>
      <c r="L72" s="125"/>
    </row>
    <row r="73" spans="1:13" ht="27.75" customHeight="1">
      <c r="F73" s="77"/>
      <c r="G73" s="77"/>
      <c r="H73" s="77"/>
      <c r="I73" s="77"/>
      <c r="J73" s="77"/>
      <c r="K73" s="77"/>
      <c r="L73" s="77"/>
    </row>
    <row r="74" spans="1:13" ht="27.75" customHeight="1">
      <c r="F74" s="77"/>
      <c r="G74" s="77"/>
      <c r="H74" s="77"/>
      <c r="I74" s="77"/>
      <c r="J74" s="77"/>
      <c r="K74" s="77"/>
      <c r="L74" s="77"/>
    </row>
    <row r="75" spans="1:13" ht="27.75" customHeight="1">
      <c r="F75" s="77"/>
      <c r="G75" s="77"/>
      <c r="H75" s="77"/>
      <c r="I75" s="77"/>
      <c r="J75" s="77"/>
      <c r="K75" s="77"/>
      <c r="L75" s="77"/>
    </row>
    <row r="76" spans="1:13" ht="27.75" customHeight="1">
      <c r="F76" s="77"/>
      <c r="G76" s="77"/>
      <c r="H76" s="77"/>
      <c r="I76" s="77"/>
      <c r="J76" s="77"/>
      <c r="K76" s="77"/>
      <c r="L76" s="77"/>
    </row>
    <row r="77" spans="1:13" ht="27.75" customHeight="1">
      <c r="F77" s="77"/>
      <c r="G77" s="77"/>
      <c r="H77" s="77"/>
      <c r="I77" s="77"/>
      <c r="J77" s="77"/>
      <c r="K77" s="77"/>
      <c r="L77" s="77"/>
    </row>
    <row r="78" spans="1:13" ht="27.75" customHeight="1">
      <c r="F78" s="77"/>
      <c r="G78" s="77"/>
      <c r="H78" s="77"/>
      <c r="I78" s="77"/>
      <c r="J78" s="77"/>
      <c r="K78" s="77"/>
      <c r="L78" s="77"/>
    </row>
    <row r="79" spans="1:13" ht="27.75" customHeight="1">
      <c r="F79" s="77"/>
      <c r="G79" s="77"/>
      <c r="H79" s="77"/>
      <c r="I79" s="77"/>
      <c r="J79" s="77"/>
      <c r="K79" s="77"/>
      <c r="L79" s="77"/>
    </row>
    <row r="80" spans="1:13" ht="27.75" customHeight="1">
      <c r="F80" s="77"/>
      <c r="G80" s="77"/>
      <c r="H80" s="77"/>
      <c r="I80" s="77"/>
      <c r="J80" s="77"/>
      <c r="K80" s="77"/>
      <c r="L80" s="77"/>
    </row>
    <row r="81" spans="6:12" ht="27.75" customHeight="1">
      <c r="F81" s="77"/>
      <c r="G81" s="77"/>
      <c r="H81" s="77"/>
      <c r="I81" s="77"/>
      <c r="J81" s="77"/>
      <c r="K81" s="77"/>
      <c r="L81" s="77"/>
    </row>
    <row r="82" spans="6:12" ht="27.75" customHeight="1">
      <c r="F82" s="77"/>
      <c r="G82" s="77"/>
      <c r="H82" s="77"/>
      <c r="I82" s="77"/>
      <c r="J82" s="77"/>
      <c r="K82" s="77"/>
      <c r="L82" s="77"/>
    </row>
    <row r="83" spans="6:12" ht="27.75" customHeight="1">
      <c r="F83" s="77"/>
      <c r="G83" s="77"/>
      <c r="H83" s="77"/>
      <c r="I83" s="77"/>
      <c r="J83" s="77"/>
      <c r="K83" s="77"/>
      <c r="L83" s="77"/>
    </row>
    <row r="84" spans="6:12" ht="27.75" customHeight="1">
      <c r="F84" s="77"/>
      <c r="G84" s="77"/>
      <c r="H84" s="77"/>
      <c r="I84" s="77"/>
      <c r="J84" s="77"/>
      <c r="K84" s="77"/>
      <c r="L84" s="77"/>
    </row>
    <row r="85" spans="6:12" ht="27.75" customHeight="1"/>
    <row r="86" spans="6:12" ht="27.75" customHeight="1"/>
    <row r="87" spans="6:12" ht="27.75" customHeight="1"/>
    <row r="88" spans="6:12" ht="27.75" customHeight="1"/>
    <row r="89" spans="6:12" ht="27.75" customHeight="1"/>
    <row r="90" spans="6:12" ht="27.75" customHeight="1"/>
    <row r="91" spans="6:12" ht="27.75" customHeight="1"/>
    <row r="92" spans="6:12" ht="27.75" customHeight="1"/>
    <row r="93" spans="6:12" ht="27.75" customHeight="1"/>
    <row r="94" spans="6:12" ht="27.75" customHeight="1"/>
    <row r="95" spans="6:12" ht="27.75" customHeight="1"/>
    <row r="96" spans="6:12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</sheetData>
  <mergeCells count="73">
    <mergeCell ref="A40:B40"/>
    <mergeCell ref="A41:B41"/>
    <mergeCell ref="A48:B48"/>
    <mergeCell ref="A47:B47"/>
    <mergeCell ref="A50:B50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30:B30"/>
    <mergeCell ref="A29:B29"/>
    <mergeCell ref="A31:B31"/>
    <mergeCell ref="A33:B33"/>
    <mergeCell ref="A34:B34"/>
    <mergeCell ref="A32:B32"/>
    <mergeCell ref="A24:B24"/>
    <mergeCell ref="A25:B25"/>
    <mergeCell ref="A26:B26"/>
    <mergeCell ref="A27:B27"/>
    <mergeCell ref="A28:B28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8:B18"/>
    <mergeCell ref="A9:B9"/>
    <mergeCell ref="A10:B10"/>
    <mergeCell ref="A11:B11"/>
    <mergeCell ref="A12:B12"/>
    <mergeCell ref="A13:B13"/>
    <mergeCell ref="A58:B58"/>
    <mergeCell ref="M3:M4"/>
    <mergeCell ref="A1:M1"/>
    <mergeCell ref="A3:A4"/>
    <mergeCell ref="B3:B4"/>
    <mergeCell ref="C3:C4"/>
    <mergeCell ref="D3:D4"/>
    <mergeCell ref="E3:E4"/>
    <mergeCell ref="F3:G3"/>
    <mergeCell ref="H3:I3"/>
    <mergeCell ref="J3:K3"/>
    <mergeCell ref="L3:L4"/>
    <mergeCell ref="A7:B7"/>
    <mergeCell ref="A6:B6"/>
    <mergeCell ref="A5:B5"/>
    <mergeCell ref="A8:B8"/>
    <mergeCell ref="A68:B68"/>
    <mergeCell ref="A69:B69"/>
    <mergeCell ref="A49:B49"/>
    <mergeCell ref="A66:B66"/>
    <mergeCell ref="A51:B51"/>
    <mergeCell ref="A52:B52"/>
    <mergeCell ref="A53:B53"/>
    <mergeCell ref="A54:B54"/>
    <mergeCell ref="A59:B59"/>
    <mergeCell ref="A60:B60"/>
    <mergeCell ref="A61:B61"/>
    <mergeCell ref="A62:B62"/>
    <mergeCell ref="A65:B65"/>
    <mergeCell ref="A55:B55"/>
    <mergeCell ref="A56:B56"/>
    <mergeCell ref="A57:B57"/>
  </mergeCells>
  <phoneticPr fontId="11" type="noConversion"/>
  <pageMargins left="0.77" right="0.77" top="0.97" bottom="0.77" header="0.26" footer="0.17"/>
  <pageSetup paperSize="9" scale="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79998168889431442"/>
  </sheetPr>
  <dimension ref="A1:O474"/>
  <sheetViews>
    <sheetView view="pageBreakPreview" topLeftCell="B1" zoomScale="115" zoomScaleNormal="115" zoomScaleSheetLayoutView="115" workbookViewId="0">
      <pane ySplit="4" topLeftCell="A5" activePane="bottomLeft" state="frozen"/>
      <selection activeCell="D10" sqref="D10"/>
      <selection pane="bottomLeft" sqref="A1:N2"/>
    </sheetView>
  </sheetViews>
  <sheetFormatPr defaultRowHeight="10.5"/>
  <cols>
    <col min="1" max="1" width="4.77734375" style="110" hidden="1" customWidth="1"/>
    <col min="2" max="3" width="14.44140625" style="110" customWidth="1"/>
    <col min="4" max="4" width="8.109375" style="70" customWidth="1"/>
    <col min="5" max="5" width="7.6640625" style="70" customWidth="1"/>
    <col min="6" max="6" width="3.77734375" style="70" customWidth="1"/>
    <col min="7" max="10" width="9.44140625" style="110" customWidth="1"/>
    <col min="11" max="11" width="9.33203125" style="110" customWidth="1"/>
    <col min="12" max="12" width="7.5546875" style="110" customWidth="1"/>
    <col min="13" max="13" width="9.44140625" style="110" customWidth="1"/>
    <col min="14" max="14" width="5.5546875" style="70" customWidth="1"/>
    <col min="15" max="15" width="8.88671875" style="68"/>
    <col min="16" max="16384" width="8.88671875" style="110"/>
  </cols>
  <sheetData>
    <row r="1" spans="1:14" ht="39" customHeight="1">
      <c r="A1" s="226" t="s">
        <v>74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51"/>
    </row>
    <row r="2" spans="1:14" ht="23.25" customHeight="1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51"/>
    </row>
    <row r="3" spans="1:14" ht="20.25" customHeight="1">
      <c r="A3" s="246"/>
      <c r="B3" s="246" t="s">
        <v>332</v>
      </c>
      <c r="C3" s="246" t="s">
        <v>0</v>
      </c>
      <c r="D3" s="246" t="s">
        <v>1</v>
      </c>
      <c r="E3" s="246" t="s">
        <v>7</v>
      </c>
      <c r="F3" s="246" t="s">
        <v>2</v>
      </c>
      <c r="G3" s="246" t="s">
        <v>9</v>
      </c>
      <c r="H3" s="246"/>
      <c r="I3" s="246" t="s">
        <v>10</v>
      </c>
      <c r="J3" s="246"/>
      <c r="K3" s="246" t="s">
        <v>8</v>
      </c>
      <c r="L3" s="246"/>
      <c r="M3" s="246" t="s">
        <v>3</v>
      </c>
      <c r="N3" s="241" t="s">
        <v>6</v>
      </c>
    </row>
    <row r="4" spans="1:14" ht="20.25" customHeight="1">
      <c r="A4" s="246"/>
      <c r="B4" s="246"/>
      <c r="C4" s="246"/>
      <c r="D4" s="246"/>
      <c r="E4" s="246"/>
      <c r="F4" s="246"/>
      <c r="G4" s="13" t="s">
        <v>4</v>
      </c>
      <c r="H4" s="13" t="s">
        <v>5</v>
      </c>
      <c r="I4" s="13" t="s">
        <v>4</v>
      </c>
      <c r="J4" s="13" t="s">
        <v>5</v>
      </c>
      <c r="K4" s="13" t="s">
        <v>4</v>
      </c>
      <c r="L4" s="13" t="s">
        <v>5</v>
      </c>
      <c r="M4" s="246"/>
      <c r="N4" s="246"/>
    </row>
    <row r="5" spans="1:14" ht="23.25" customHeight="1">
      <c r="A5" s="3"/>
      <c r="B5" s="252" t="s">
        <v>365</v>
      </c>
      <c r="C5" s="253"/>
      <c r="D5" s="6"/>
      <c r="E5" s="7"/>
      <c r="F5" s="4"/>
      <c r="G5" s="8"/>
      <c r="H5" s="8"/>
      <c r="I5" s="8"/>
      <c r="J5" s="8"/>
      <c r="K5" s="8"/>
      <c r="L5" s="8"/>
      <c r="M5" s="8"/>
      <c r="N5" s="3"/>
    </row>
    <row r="6" spans="1:14" ht="23.25" customHeight="1">
      <c r="A6" s="3"/>
      <c r="B6" s="252" t="s">
        <v>496</v>
      </c>
      <c r="C6" s="253"/>
      <c r="D6" s="11"/>
      <c r="E6" s="7"/>
      <c r="F6" s="4"/>
      <c r="G6" s="8"/>
      <c r="H6" s="8"/>
      <c r="I6" s="8"/>
      <c r="J6" s="8"/>
      <c r="K6" s="8"/>
      <c r="L6" s="8"/>
      <c r="M6" s="8"/>
      <c r="N6" s="3"/>
    </row>
    <row r="7" spans="1:14" ht="23.25" customHeight="1">
      <c r="A7" s="3"/>
      <c r="B7" s="9" t="s">
        <v>79</v>
      </c>
      <c r="C7" s="10"/>
      <c r="D7" s="11">
        <v>0.05</v>
      </c>
      <c r="E7" s="12"/>
      <c r="F7" s="13" t="s">
        <v>78</v>
      </c>
      <c r="G7" s="3"/>
      <c r="H7" s="3"/>
      <c r="I7" s="14"/>
      <c r="J7" s="3"/>
      <c r="K7" s="3"/>
      <c r="L7" s="3"/>
      <c r="M7" s="3">
        <f>H7+J7+L7</f>
        <v>0</v>
      </c>
      <c r="N7" s="3"/>
    </row>
    <row r="8" spans="1:14" ht="23.25" customHeight="1">
      <c r="A8" s="3"/>
      <c r="B8" s="9" t="s">
        <v>80</v>
      </c>
      <c r="C8" s="10" t="s">
        <v>333</v>
      </c>
      <c r="D8" s="11">
        <v>0.1</v>
      </c>
      <c r="E8" s="12"/>
      <c r="F8" s="13" t="s">
        <v>82</v>
      </c>
      <c r="G8" s="3"/>
      <c r="H8" s="3"/>
      <c r="I8" s="14"/>
      <c r="J8" s="3"/>
      <c r="K8" s="3"/>
      <c r="L8" s="3"/>
      <c r="M8" s="3">
        <f>H8+J8+L8</f>
        <v>0</v>
      </c>
      <c r="N8" s="3"/>
    </row>
    <row r="9" spans="1:14" ht="23.25" customHeight="1">
      <c r="A9" s="3"/>
      <c r="B9" s="57" t="s">
        <v>81</v>
      </c>
      <c r="C9" s="10"/>
      <c r="D9" s="11">
        <v>0.01</v>
      </c>
      <c r="E9" s="12"/>
      <c r="F9" s="13" t="s">
        <v>56</v>
      </c>
      <c r="G9" s="3"/>
      <c r="H9" s="3"/>
      <c r="I9" s="3"/>
      <c r="J9" s="3"/>
      <c r="K9" s="3"/>
      <c r="L9" s="3"/>
      <c r="M9" s="3">
        <f>H9+J9+L9</f>
        <v>0</v>
      </c>
      <c r="N9" s="13"/>
    </row>
    <row r="10" spans="1:14" ht="23.25" customHeight="1">
      <c r="A10" s="3"/>
      <c r="B10" s="9" t="s">
        <v>60</v>
      </c>
      <c r="C10" s="10"/>
      <c r="D10" s="11">
        <v>1E-3</v>
      </c>
      <c r="E10" s="12"/>
      <c r="F10" s="13" t="s">
        <v>56</v>
      </c>
      <c r="G10" s="3"/>
      <c r="H10" s="3"/>
      <c r="I10" s="3"/>
      <c r="J10" s="3"/>
      <c r="K10" s="3"/>
      <c r="L10" s="3"/>
      <c r="M10" s="3">
        <f>H10+J10+L10</f>
        <v>0</v>
      </c>
      <c r="N10" s="13"/>
    </row>
    <row r="11" spans="1:14" ht="23.25" customHeight="1">
      <c r="A11" s="3"/>
      <c r="B11" s="13"/>
      <c r="C11" s="10"/>
      <c r="D11" s="11"/>
      <c r="E11" s="12"/>
      <c r="F11" s="13"/>
      <c r="G11" s="3"/>
      <c r="H11" s="3"/>
      <c r="I11" s="3"/>
      <c r="J11" s="3"/>
      <c r="K11" s="3"/>
      <c r="L11" s="3"/>
      <c r="M11" s="3"/>
      <c r="N11" s="13"/>
    </row>
    <row r="12" spans="1:14" ht="23.25" customHeight="1">
      <c r="A12" s="3"/>
      <c r="B12" s="13" t="s">
        <v>57</v>
      </c>
      <c r="C12" s="10"/>
      <c r="D12" s="11"/>
      <c r="E12" s="12"/>
      <c r="F12" s="13"/>
      <c r="G12" s="3"/>
      <c r="H12" s="3"/>
      <c r="I12" s="3"/>
      <c r="J12" s="3"/>
      <c r="K12" s="3"/>
      <c r="L12" s="3"/>
      <c r="M12" s="3">
        <f>H12+J12+L12</f>
        <v>0</v>
      </c>
      <c r="N12" s="13"/>
    </row>
    <row r="13" spans="1:14" ht="23.25" customHeight="1">
      <c r="A13" s="3"/>
      <c r="B13" s="4"/>
      <c r="C13" s="5"/>
      <c r="D13" s="6"/>
      <c r="E13" s="7"/>
      <c r="F13" s="4"/>
      <c r="G13" s="8"/>
      <c r="H13" s="8"/>
      <c r="I13" s="8"/>
      <c r="J13" s="8"/>
      <c r="K13" s="8"/>
      <c r="L13" s="8"/>
      <c r="M13" s="8"/>
      <c r="N13" s="3"/>
    </row>
    <row r="14" spans="1:14" ht="23.25" customHeight="1">
      <c r="A14" s="3"/>
      <c r="B14" s="252" t="s">
        <v>366</v>
      </c>
      <c r="C14" s="253"/>
      <c r="D14" s="6"/>
      <c r="E14" s="7"/>
      <c r="F14" s="4"/>
      <c r="G14" s="8"/>
      <c r="H14" s="8"/>
      <c r="I14" s="8"/>
      <c r="J14" s="8"/>
      <c r="K14" s="8"/>
      <c r="L14" s="8"/>
      <c r="M14" s="8"/>
      <c r="N14" s="3"/>
    </row>
    <row r="15" spans="1:14" ht="23.25" customHeight="1">
      <c r="A15" s="3"/>
      <c r="B15" s="252" t="s">
        <v>497</v>
      </c>
      <c r="C15" s="253"/>
      <c r="D15" s="6"/>
      <c r="E15" s="7"/>
      <c r="F15" s="4"/>
      <c r="G15" s="8"/>
      <c r="H15" s="8"/>
      <c r="I15" s="8"/>
      <c r="J15" s="8"/>
      <c r="K15" s="8"/>
      <c r="L15" s="8"/>
      <c r="M15" s="8"/>
      <c r="N15" s="3"/>
    </row>
    <row r="16" spans="1:14" ht="23.25" customHeight="1">
      <c r="A16" s="3"/>
      <c r="B16" s="9" t="s">
        <v>85</v>
      </c>
      <c r="C16" s="10"/>
      <c r="D16" s="11">
        <v>0.19700000000000001</v>
      </c>
      <c r="E16" s="12"/>
      <c r="F16" s="13" t="s">
        <v>90</v>
      </c>
      <c r="G16" s="3"/>
      <c r="H16" s="3"/>
      <c r="I16" s="14"/>
      <c r="J16" s="14"/>
      <c r="K16" s="3"/>
      <c r="L16" s="3"/>
      <c r="M16" s="3">
        <f>H16+J16+L16</f>
        <v>0</v>
      </c>
      <c r="N16" s="3"/>
    </row>
    <row r="17" spans="1:14" ht="23.25" customHeight="1">
      <c r="A17" s="3"/>
      <c r="B17" s="9" t="s">
        <v>86</v>
      </c>
      <c r="C17" s="10" t="s">
        <v>338</v>
      </c>
      <c r="D17" s="11">
        <v>1</v>
      </c>
      <c r="E17" s="12"/>
      <c r="F17" s="13" t="s">
        <v>87</v>
      </c>
      <c r="G17" s="3"/>
      <c r="H17" s="3"/>
      <c r="I17" s="14"/>
      <c r="J17" s="14"/>
      <c r="K17" s="3"/>
      <c r="L17" s="3"/>
      <c r="M17" s="3">
        <f>H17+J17+L17</f>
        <v>0</v>
      </c>
      <c r="N17" s="3"/>
    </row>
    <row r="18" spans="1:14" ht="23.25" customHeight="1">
      <c r="A18" s="3"/>
      <c r="B18" s="57" t="s">
        <v>81</v>
      </c>
      <c r="C18" s="10"/>
      <c r="D18" s="11">
        <v>2.4E-2</v>
      </c>
      <c r="E18" s="12"/>
      <c r="F18" s="13" t="s">
        <v>56</v>
      </c>
      <c r="G18" s="3"/>
      <c r="H18" s="3"/>
      <c r="I18" s="3"/>
      <c r="J18" s="3"/>
      <c r="K18" s="3"/>
      <c r="L18" s="3"/>
      <c r="M18" s="3">
        <f>H18+J18+L18</f>
        <v>0</v>
      </c>
      <c r="N18" s="13"/>
    </row>
    <row r="19" spans="1:14" ht="23.25" customHeight="1">
      <c r="A19" s="3"/>
      <c r="B19" s="9" t="s">
        <v>60</v>
      </c>
      <c r="C19" s="10"/>
      <c r="D19" s="11">
        <v>4.0000000000000001E-3</v>
      </c>
      <c r="E19" s="12"/>
      <c r="F19" s="13" t="s">
        <v>56</v>
      </c>
      <c r="G19" s="3"/>
      <c r="H19" s="3"/>
      <c r="I19" s="3"/>
      <c r="J19" s="3"/>
      <c r="K19" s="3"/>
      <c r="L19" s="3"/>
      <c r="M19" s="3">
        <f>H19+J19+L19</f>
        <v>0</v>
      </c>
      <c r="N19" s="13"/>
    </row>
    <row r="20" spans="1:14" ht="23.25" customHeight="1">
      <c r="A20" s="3"/>
      <c r="B20" s="13"/>
      <c r="C20" s="10"/>
      <c r="D20" s="11"/>
      <c r="E20" s="12"/>
      <c r="F20" s="13"/>
      <c r="G20" s="3"/>
      <c r="H20" s="3"/>
      <c r="I20" s="3"/>
      <c r="J20" s="3"/>
      <c r="K20" s="3"/>
      <c r="L20" s="3"/>
      <c r="M20" s="3"/>
      <c r="N20" s="13"/>
    </row>
    <row r="21" spans="1:14" ht="23.25" customHeight="1">
      <c r="A21" s="3"/>
      <c r="B21" s="13" t="s">
        <v>57</v>
      </c>
      <c r="C21" s="10"/>
      <c r="D21" s="11"/>
      <c r="E21" s="12"/>
      <c r="F21" s="13"/>
      <c r="G21" s="3"/>
      <c r="H21" s="3"/>
      <c r="I21" s="3"/>
      <c r="J21" s="3"/>
      <c r="K21" s="3"/>
      <c r="L21" s="3"/>
      <c r="M21" s="3">
        <f>H21+J21+L21</f>
        <v>0</v>
      </c>
      <c r="N21" s="13"/>
    </row>
    <row r="22" spans="1:14" ht="23.25" customHeight="1">
      <c r="A22" s="3"/>
      <c r="B22" s="4"/>
      <c r="C22" s="5"/>
      <c r="D22" s="6"/>
      <c r="E22" s="7"/>
      <c r="F22" s="4"/>
      <c r="G22" s="8"/>
      <c r="H22" s="8"/>
      <c r="I22" s="8"/>
      <c r="J22" s="8"/>
      <c r="K22" s="8"/>
      <c r="L22" s="8"/>
      <c r="M22" s="8"/>
      <c r="N22" s="3"/>
    </row>
    <row r="23" spans="1:14" ht="23.25" customHeight="1">
      <c r="A23" s="3"/>
      <c r="B23" s="252" t="s">
        <v>367</v>
      </c>
      <c r="C23" s="253"/>
      <c r="D23" s="6"/>
      <c r="E23" s="7"/>
      <c r="F23" s="4"/>
      <c r="G23" s="8"/>
      <c r="H23" s="8"/>
      <c r="I23" s="8"/>
      <c r="J23" s="8"/>
      <c r="K23" s="8"/>
      <c r="L23" s="8"/>
      <c r="M23" s="8"/>
      <c r="N23" s="3"/>
    </row>
    <row r="24" spans="1:14" ht="23.25" customHeight="1">
      <c r="A24" s="3"/>
      <c r="B24" s="252" t="s">
        <v>498</v>
      </c>
      <c r="C24" s="253"/>
      <c r="D24" s="6"/>
      <c r="E24" s="7"/>
      <c r="F24" s="4"/>
      <c r="G24" s="8"/>
      <c r="H24" s="8"/>
      <c r="I24" s="8"/>
      <c r="J24" s="8"/>
      <c r="K24" s="8"/>
      <c r="L24" s="8"/>
      <c r="M24" s="8"/>
      <c r="N24" s="3"/>
    </row>
    <row r="25" spans="1:14" ht="23.25" customHeight="1">
      <c r="A25" s="3"/>
      <c r="B25" s="9" t="s">
        <v>91</v>
      </c>
      <c r="C25" s="10"/>
      <c r="D25" s="11">
        <v>1</v>
      </c>
      <c r="E25" s="12"/>
      <c r="F25" s="13" t="s">
        <v>76</v>
      </c>
      <c r="G25" s="3"/>
      <c r="H25" s="3"/>
      <c r="I25" s="14"/>
      <c r="J25" s="3"/>
      <c r="K25" s="3"/>
      <c r="L25" s="3"/>
      <c r="M25" s="3">
        <f>H25+J25+L25</f>
        <v>0</v>
      </c>
      <c r="N25" s="3"/>
    </row>
    <row r="26" spans="1:14" ht="23.25" customHeight="1">
      <c r="A26" s="3"/>
      <c r="B26" s="57" t="s">
        <v>92</v>
      </c>
      <c r="C26" s="10"/>
      <c r="D26" s="11">
        <v>0.69399999999999995</v>
      </c>
      <c r="E26" s="12"/>
      <c r="F26" s="13" t="s">
        <v>56</v>
      </c>
      <c r="G26" s="3"/>
      <c r="H26" s="3"/>
      <c r="I26" s="3"/>
      <c r="J26" s="3"/>
      <c r="K26" s="3"/>
      <c r="L26" s="3"/>
      <c r="M26" s="3">
        <f>H26+J26+L26</f>
        <v>0</v>
      </c>
      <c r="N26" s="13"/>
    </row>
    <row r="27" spans="1:14" ht="23.25" customHeight="1">
      <c r="A27" s="3"/>
      <c r="B27" s="57" t="s">
        <v>60</v>
      </c>
      <c r="C27" s="10"/>
      <c r="D27" s="11">
        <v>0.2</v>
      </c>
      <c r="E27" s="12"/>
      <c r="F27" s="13" t="s">
        <v>56</v>
      </c>
      <c r="G27" s="3"/>
      <c r="H27" s="3"/>
      <c r="I27" s="3"/>
      <c r="J27" s="3"/>
      <c r="K27" s="3"/>
      <c r="L27" s="3"/>
      <c r="M27" s="3">
        <f>H27+J27+L27</f>
        <v>0</v>
      </c>
      <c r="N27" s="13"/>
    </row>
    <row r="28" spans="1:14" ht="23.25" customHeight="1">
      <c r="A28" s="3"/>
      <c r="B28" s="13"/>
      <c r="C28" s="10"/>
      <c r="D28" s="11"/>
      <c r="E28" s="12"/>
      <c r="F28" s="13"/>
      <c r="G28" s="3"/>
      <c r="H28" s="3"/>
      <c r="I28" s="3"/>
      <c r="J28" s="3"/>
      <c r="K28" s="3"/>
      <c r="L28" s="3"/>
      <c r="M28" s="3"/>
      <c r="N28" s="13"/>
    </row>
    <row r="29" spans="1:14" ht="23.25" customHeight="1">
      <c r="A29" s="3"/>
      <c r="B29" s="13" t="s">
        <v>57</v>
      </c>
      <c r="C29" s="10"/>
      <c r="D29" s="11"/>
      <c r="E29" s="12"/>
      <c r="F29" s="13"/>
      <c r="G29" s="3"/>
      <c r="H29" s="3"/>
      <c r="I29" s="3"/>
      <c r="J29" s="3"/>
      <c r="K29" s="3"/>
      <c r="L29" s="3"/>
      <c r="M29" s="3">
        <f>H29+J29+L29</f>
        <v>0</v>
      </c>
      <c r="N29" s="13"/>
    </row>
    <row r="30" spans="1:14" ht="23.25" customHeight="1">
      <c r="A30" s="3"/>
      <c r="B30" s="4"/>
      <c r="C30" s="5"/>
      <c r="D30" s="6"/>
      <c r="E30" s="7"/>
      <c r="F30" s="4"/>
      <c r="G30" s="8"/>
      <c r="H30" s="8"/>
      <c r="I30" s="8"/>
      <c r="J30" s="8"/>
      <c r="K30" s="8"/>
      <c r="L30" s="8"/>
      <c r="M30" s="8"/>
      <c r="N30" s="4"/>
    </row>
    <row r="31" spans="1:14" ht="23.25" customHeight="1">
      <c r="A31" s="3"/>
      <c r="B31" s="252" t="s">
        <v>368</v>
      </c>
      <c r="C31" s="253"/>
      <c r="D31" s="6"/>
      <c r="E31" s="7"/>
      <c r="F31" s="4"/>
      <c r="G31" s="8"/>
      <c r="H31" s="8"/>
      <c r="I31" s="8"/>
      <c r="J31" s="8"/>
      <c r="K31" s="8"/>
      <c r="L31" s="8"/>
      <c r="M31" s="8"/>
      <c r="N31" s="4"/>
    </row>
    <row r="32" spans="1:14" ht="23.25" customHeight="1">
      <c r="A32" s="3"/>
      <c r="B32" s="252" t="s">
        <v>499</v>
      </c>
      <c r="C32" s="253"/>
      <c r="D32" s="6"/>
      <c r="E32" s="7"/>
      <c r="F32" s="4"/>
      <c r="G32" s="8"/>
      <c r="H32" s="8"/>
      <c r="I32" s="8"/>
      <c r="J32" s="8"/>
      <c r="K32" s="8"/>
      <c r="L32" s="8"/>
      <c r="M32" s="8"/>
      <c r="N32" s="3"/>
    </row>
    <row r="33" spans="1:14" ht="23.25" customHeight="1">
      <c r="A33" s="3"/>
      <c r="B33" s="9" t="s">
        <v>95</v>
      </c>
      <c r="C33" s="10"/>
      <c r="D33" s="11">
        <v>1</v>
      </c>
      <c r="E33" s="12"/>
      <c r="F33" s="13" t="s">
        <v>76</v>
      </c>
      <c r="G33" s="3"/>
      <c r="H33" s="3"/>
      <c r="I33" s="14"/>
      <c r="J33" s="3"/>
      <c r="K33" s="3"/>
      <c r="L33" s="3"/>
      <c r="M33" s="3">
        <f>H33+J33+L33</f>
        <v>0</v>
      </c>
      <c r="N33" s="3"/>
    </row>
    <row r="34" spans="1:14" ht="23.25" customHeight="1">
      <c r="A34" s="3"/>
      <c r="B34" s="57" t="s">
        <v>92</v>
      </c>
      <c r="C34" s="10"/>
      <c r="D34" s="11">
        <v>0.27500000000000002</v>
      </c>
      <c r="E34" s="12"/>
      <c r="F34" s="13" t="s">
        <v>56</v>
      </c>
      <c r="G34" s="3"/>
      <c r="H34" s="3"/>
      <c r="I34" s="3"/>
      <c r="J34" s="3"/>
      <c r="K34" s="3"/>
      <c r="L34" s="3"/>
      <c r="M34" s="3">
        <f>H34+J34+L34</f>
        <v>0</v>
      </c>
      <c r="N34" s="13"/>
    </row>
    <row r="35" spans="1:14" ht="23.25" customHeight="1">
      <c r="A35" s="3"/>
      <c r="B35" s="57" t="s">
        <v>60</v>
      </c>
      <c r="C35" s="10"/>
      <c r="D35" s="11">
        <v>6.5000000000000002E-2</v>
      </c>
      <c r="E35" s="12"/>
      <c r="F35" s="13" t="s">
        <v>56</v>
      </c>
      <c r="G35" s="3"/>
      <c r="H35" s="3"/>
      <c r="I35" s="3"/>
      <c r="J35" s="3"/>
      <c r="K35" s="3"/>
      <c r="L35" s="3"/>
      <c r="M35" s="3">
        <f>H35+J35+L35</f>
        <v>0</v>
      </c>
      <c r="N35" s="13"/>
    </row>
    <row r="36" spans="1:14" ht="23.25" customHeight="1">
      <c r="A36" s="3"/>
      <c r="B36" s="13"/>
      <c r="C36" s="10"/>
      <c r="D36" s="11"/>
      <c r="E36" s="12"/>
      <c r="F36" s="13"/>
      <c r="G36" s="3"/>
      <c r="H36" s="3"/>
      <c r="I36" s="3"/>
      <c r="J36" s="3"/>
      <c r="K36" s="3"/>
      <c r="L36" s="3"/>
      <c r="M36" s="3"/>
      <c r="N36" s="13"/>
    </row>
    <row r="37" spans="1:14" ht="23.25" customHeight="1">
      <c r="A37" s="3"/>
      <c r="B37" s="13" t="s">
        <v>57</v>
      </c>
      <c r="C37" s="10"/>
      <c r="D37" s="11"/>
      <c r="E37" s="12"/>
      <c r="F37" s="13"/>
      <c r="G37" s="3"/>
      <c r="H37" s="3"/>
      <c r="I37" s="3"/>
      <c r="J37" s="3"/>
      <c r="K37" s="3"/>
      <c r="L37" s="3"/>
      <c r="M37" s="3">
        <f>H37+J37+L37</f>
        <v>0</v>
      </c>
      <c r="N37" s="13"/>
    </row>
    <row r="38" spans="1:14" ht="23.25" customHeight="1">
      <c r="A38" s="3"/>
      <c r="B38" s="4"/>
      <c r="C38" s="5"/>
      <c r="D38" s="6"/>
      <c r="E38" s="7"/>
      <c r="F38" s="4"/>
      <c r="G38" s="8"/>
      <c r="H38" s="8"/>
      <c r="I38" s="8"/>
      <c r="J38" s="8"/>
      <c r="K38" s="8"/>
      <c r="L38" s="8"/>
      <c r="M38" s="8"/>
      <c r="N38" s="4"/>
    </row>
    <row r="39" spans="1:14" ht="23.25" customHeight="1">
      <c r="A39" s="3"/>
      <c r="B39" s="252" t="s">
        <v>369</v>
      </c>
      <c r="C39" s="253"/>
      <c r="D39" s="6"/>
      <c r="E39" s="7"/>
      <c r="F39" s="4"/>
      <c r="G39" s="8"/>
      <c r="H39" s="8"/>
      <c r="I39" s="8"/>
      <c r="J39" s="8"/>
      <c r="K39" s="8"/>
      <c r="L39" s="8"/>
      <c r="M39" s="8"/>
      <c r="N39" s="4"/>
    </row>
    <row r="40" spans="1:14" ht="23.25" customHeight="1">
      <c r="A40" s="3"/>
      <c r="B40" s="252" t="s">
        <v>295</v>
      </c>
      <c r="C40" s="253"/>
      <c r="D40" s="6"/>
      <c r="E40" s="7"/>
      <c r="F40" s="4"/>
      <c r="G40" s="8"/>
      <c r="H40" s="8"/>
      <c r="I40" s="8"/>
      <c r="J40" s="8"/>
      <c r="K40" s="8"/>
      <c r="L40" s="8"/>
      <c r="M40" s="8"/>
      <c r="N40" s="3"/>
    </row>
    <row r="41" spans="1:14" ht="23.25" customHeight="1">
      <c r="A41" s="3"/>
      <c r="B41" s="9" t="s">
        <v>98</v>
      </c>
      <c r="C41" s="10"/>
      <c r="D41" s="11">
        <v>0.115</v>
      </c>
      <c r="E41" s="12"/>
      <c r="F41" s="13" t="s">
        <v>56</v>
      </c>
      <c r="G41" s="3"/>
      <c r="H41" s="3"/>
      <c r="I41" s="14"/>
      <c r="J41" s="3"/>
      <c r="K41" s="3"/>
      <c r="L41" s="3"/>
      <c r="M41" s="3">
        <f>H41+J41+L41</f>
        <v>0</v>
      </c>
      <c r="N41" s="3"/>
    </row>
    <row r="42" spans="1:14" ht="23.25" customHeight="1">
      <c r="A42" s="3"/>
      <c r="B42" s="57" t="s">
        <v>60</v>
      </c>
      <c r="C42" s="10"/>
      <c r="D42" s="11">
        <v>3.9E-2</v>
      </c>
      <c r="E42" s="12"/>
      <c r="F42" s="13" t="s">
        <v>56</v>
      </c>
      <c r="G42" s="3"/>
      <c r="H42" s="3"/>
      <c r="I42" s="3"/>
      <c r="J42" s="3"/>
      <c r="K42" s="3"/>
      <c r="L42" s="3"/>
      <c r="M42" s="3">
        <f>H42+J42+L42</f>
        <v>0</v>
      </c>
      <c r="N42" s="13"/>
    </row>
    <row r="43" spans="1:14" ht="23.25" customHeight="1">
      <c r="A43" s="3"/>
      <c r="B43" s="13"/>
      <c r="C43" s="10"/>
      <c r="D43" s="11"/>
      <c r="E43" s="12"/>
      <c r="F43" s="13"/>
      <c r="G43" s="3"/>
      <c r="H43" s="3"/>
      <c r="I43" s="3"/>
      <c r="J43" s="3"/>
      <c r="K43" s="3"/>
      <c r="L43" s="3"/>
      <c r="M43" s="3"/>
      <c r="N43" s="13"/>
    </row>
    <row r="44" spans="1:14" ht="23.25" customHeight="1">
      <c r="A44" s="3"/>
      <c r="B44" s="13" t="s">
        <v>57</v>
      </c>
      <c r="C44" s="10"/>
      <c r="D44" s="11"/>
      <c r="E44" s="12"/>
      <c r="F44" s="13"/>
      <c r="G44" s="3"/>
      <c r="H44" s="3"/>
      <c r="I44" s="3"/>
      <c r="J44" s="3"/>
      <c r="K44" s="3"/>
      <c r="L44" s="3"/>
      <c r="M44" s="3">
        <f>H44+J44+L44</f>
        <v>0</v>
      </c>
      <c r="N44" s="13"/>
    </row>
    <row r="45" spans="1:14" ht="23.25" customHeight="1">
      <c r="A45" s="3"/>
      <c r="B45" s="4"/>
      <c r="C45" s="5"/>
      <c r="D45" s="6"/>
      <c r="E45" s="7"/>
      <c r="F45" s="4"/>
      <c r="G45" s="8"/>
      <c r="H45" s="8"/>
      <c r="I45" s="8"/>
      <c r="J45" s="8"/>
      <c r="K45" s="8"/>
      <c r="L45" s="8"/>
      <c r="M45" s="8"/>
      <c r="N45" s="4"/>
    </row>
    <row r="46" spans="1:14" ht="23.25" customHeight="1">
      <c r="A46" s="3"/>
      <c r="B46" s="252" t="s">
        <v>370</v>
      </c>
      <c r="C46" s="253"/>
      <c r="D46" s="6"/>
      <c r="E46" s="7"/>
      <c r="F46" s="4"/>
      <c r="G46" s="8"/>
      <c r="H46" s="8"/>
      <c r="I46" s="8"/>
      <c r="J46" s="8"/>
      <c r="K46" s="8"/>
      <c r="L46" s="8"/>
      <c r="M46" s="8"/>
      <c r="N46" s="4"/>
    </row>
    <row r="47" spans="1:14" ht="23.25" customHeight="1">
      <c r="A47" s="3"/>
      <c r="B47" s="252" t="s">
        <v>500</v>
      </c>
      <c r="C47" s="253"/>
      <c r="D47" s="6"/>
      <c r="E47" s="7"/>
      <c r="F47" s="4"/>
      <c r="G47" s="8"/>
      <c r="H47" s="8"/>
      <c r="I47" s="8"/>
      <c r="J47" s="8"/>
      <c r="K47" s="8"/>
      <c r="L47" s="8"/>
      <c r="M47" s="8"/>
      <c r="N47" s="3"/>
    </row>
    <row r="48" spans="1:14" ht="23.25" customHeight="1">
      <c r="A48" s="3"/>
      <c r="B48" s="9" t="s">
        <v>100</v>
      </c>
      <c r="C48" s="10"/>
      <c r="D48" s="11">
        <v>1</v>
      </c>
      <c r="E48" s="12"/>
      <c r="F48" s="13" t="s">
        <v>76</v>
      </c>
      <c r="G48" s="3"/>
      <c r="H48" s="3"/>
      <c r="I48" s="14"/>
      <c r="J48" s="3"/>
      <c r="K48" s="3"/>
      <c r="L48" s="3"/>
      <c r="M48" s="3">
        <f>H48+J48+L48</f>
        <v>0</v>
      </c>
      <c r="N48" s="3"/>
    </row>
    <row r="49" spans="1:14" ht="23.25" customHeight="1">
      <c r="A49" s="3"/>
      <c r="B49" s="57" t="s">
        <v>92</v>
      </c>
      <c r="C49" s="10"/>
      <c r="D49" s="11">
        <v>8.6999999999999994E-2</v>
      </c>
      <c r="E49" s="12"/>
      <c r="F49" s="13" t="s">
        <v>56</v>
      </c>
      <c r="G49" s="3"/>
      <c r="H49" s="3"/>
      <c r="I49" s="3"/>
      <c r="J49" s="3"/>
      <c r="K49" s="3"/>
      <c r="L49" s="3"/>
      <c r="M49" s="3">
        <f>H49+J49+L49</f>
        <v>0</v>
      </c>
      <c r="N49" s="13"/>
    </row>
    <row r="50" spans="1:14" ht="23.25" customHeight="1">
      <c r="A50" s="3"/>
      <c r="B50" s="57" t="s">
        <v>60</v>
      </c>
      <c r="C50" s="10"/>
      <c r="D50" s="11">
        <v>1.7000000000000001E-2</v>
      </c>
      <c r="E50" s="12"/>
      <c r="F50" s="13" t="s">
        <v>56</v>
      </c>
      <c r="G50" s="3"/>
      <c r="H50" s="3"/>
      <c r="I50" s="3"/>
      <c r="J50" s="3"/>
      <c r="K50" s="3"/>
      <c r="L50" s="3"/>
      <c r="M50" s="3">
        <f>H50+J50+L50</f>
        <v>0</v>
      </c>
      <c r="N50" s="13"/>
    </row>
    <row r="51" spans="1:14" ht="23.25" customHeight="1">
      <c r="A51" s="3"/>
      <c r="B51" s="13"/>
      <c r="C51" s="10"/>
      <c r="D51" s="11"/>
      <c r="E51" s="12"/>
      <c r="F51" s="13"/>
      <c r="G51" s="3"/>
      <c r="H51" s="3"/>
      <c r="I51" s="3"/>
      <c r="J51" s="3"/>
      <c r="K51" s="3"/>
      <c r="L51" s="3"/>
      <c r="M51" s="3"/>
      <c r="N51" s="13"/>
    </row>
    <row r="52" spans="1:14" ht="23.25" customHeight="1">
      <c r="A52" s="3"/>
      <c r="B52" s="13" t="s">
        <v>57</v>
      </c>
      <c r="C52" s="10"/>
      <c r="D52" s="11"/>
      <c r="E52" s="12"/>
      <c r="F52" s="13"/>
      <c r="G52" s="3"/>
      <c r="H52" s="3"/>
      <c r="I52" s="3"/>
      <c r="J52" s="3"/>
      <c r="K52" s="3"/>
      <c r="L52" s="3"/>
      <c r="M52" s="3">
        <f>H52+J52+L52</f>
        <v>0</v>
      </c>
      <c r="N52" s="13"/>
    </row>
    <row r="53" spans="1:14" ht="23.25" customHeight="1">
      <c r="A53" s="3"/>
      <c r="B53" s="4"/>
      <c r="C53" s="5"/>
      <c r="D53" s="6"/>
      <c r="E53" s="7"/>
      <c r="F53" s="4"/>
      <c r="G53" s="8"/>
      <c r="H53" s="8"/>
      <c r="I53" s="8"/>
      <c r="J53" s="8"/>
      <c r="K53" s="8"/>
      <c r="L53" s="8"/>
      <c r="M53" s="8"/>
      <c r="N53" s="4"/>
    </row>
    <row r="54" spans="1:14" ht="23.25" customHeight="1">
      <c r="A54" s="3"/>
      <c r="B54" s="252" t="s">
        <v>371</v>
      </c>
      <c r="C54" s="253"/>
      <c r="D54" s="6"/>
      <c r="E54" s="7"/>
      <c r="F54" s="4"/>
      <c r="G54" s="8"/>
      <c r="H54" s="8"/>
      <c r="I54" s="8"/>
      <c r="J54" s="8"/>
      <c r="K54" s="8"/>
      <c r="L54" s="8"/>
      <c r="M54" s="8"/>
      <c r="N54" s="4"/>
    </row>
    <row r="55" spans="1:14" ht="23.25" customHeight="1">
      <c r="A55" s="3"/>
      <c r="B55" s="252" t="s">
        <v>501</v>
      </c>
      <c r="C55" s="253"/>
      <c r="D55" s="6"/>
      <c r="E55" s="7"/>
      <c r="F55" s="4"/>
      <c r="G55" s="8"/>
      <c r="H55" s="8"/>
      <c r="I55" s="8"/>
      <c r="J55" s="8"/>
      <c r="K55" s="8"/>
      <c r="L55" s="8"/>
      <c r="M55" s="8"/>
      <c r="N55" s="3"/>
    </row>
    <row r="56" spans="1:14" ht="23.25" customHeight="1">
      <c r="A56" s="3"/>
      <c r="B56" s="9" t="s">
        <v>102</v>
      </c>
      <c r="C56" s="10"/>
      <c r="D56" s="11">
        <v>1</v>
      </c>
      <c r="E56" s="12"/>
      <c r="F56" s="13" t="s">
        <v>76</v>
      </c>
      <c r="G56" s="3"/>
      <c r="H56" s="3"/>
      <c r="I56" s="14"/>
      <c r="J56" s="3"/>
      <c r="K56" s="3"/>
      <c r="L56" s="3"/>
      <c r="M56" s="3">
        <f>H56+J56+L56</f>
        <v>0</v>
      </c>
      <c r="N56" s="3"/>
    </row>
    <row r="57" spans="1:14" ht="23.25" customHeight="1">
      <c r="A57" s="3"/>
      <c r="B57" s="57" t="s">
        <v>92</v>
      </c>
      <c r="C57" s="10"/>
      <c r="D57" s="11">
        <v>0.13900000000000001</v>
      </c>
      <c r="E57" s="12"/>
      <c r="F57" s="13" t="s">
        <v>56</v>
      </c>
      <c r="G57" s="3"/>
      <c r="H57" s="3"/>
      <c r="I57" s="3"/>
      <c r="J57" s="3"/>
      <c r="K57" s="3"/>
      <c r="L57" s="3"/>
      <c r="M57" s="3">
        <f>H57+J57+L57</f>
        <v>0</v>
      </c>
      <c r="N57" s="13"/>
    </row>
    <row r="58" spans="1:14" ht="23.25" customHeight="1">
      <c r="A58" s="3"/>
      <c r="B58" s="57" t="s">
        <v>60</v>
      </c>
      <c r="C58" s="10"/>
      <c r="D58" s="11">
        <v>2.8000000000000001E-2</v>
      </c>
      <c r="E58" s="12"/>
      <c r="F58" s="13" t="s">
        <v>56</v>
      </c>
      <c r="G58" s="3"/>
      <c r="H58" s="3"/>
      <c r="I58" s="3"/>
      <c r="J58" s="3"/>
      <c r="K58" s="3"/>
      <c r="L58" s="3"/>
      <c r="M58" s="3">
        <f>H58+J58+L58</f>
        <v>0</v>
      </c>
      <c r="N58" s="13"/>
    </row>
    <row r="59" spans="1:14" ht="23.25" customHeight="1">
      <c r="A59" s="3"/>
      <c r="B59" s="13"/>
      <c r="C59" s="10"/>
      <c r="D59" s="11"/>
      <c r="E59" s="12"/>
      <c r="F59" s="13"/>
      <c r="G59" s="3"/>
      <c r="H59" s="3"/>
      <c r="I59" s="3"/>
      <c r="J59" s="3"/>
      <c r="K59" s="3"/>
      <c r="L59" s="3"/>
      <c r="M59" s="3"/>
      <c r="N59" s="13"/>
    </row>
    <row r="60" spans="1:14" ht="23.25" customHeight="1">
      <c r="A60" s="3"/>
      <c r="B60" s="13" t="s">
        <v>57</v>
      </c>
      <c r="C60" s="10"/>
      <c r="D60" s="11"/>
      <c r="E60" s="12"/>
      <c r="F60" s="13"/>
      <c r="G60" s="3"/>
      <c r="H60" s="3"/>
      <c r="I60" s="3"/>
      <c r="J60" s="3"/>
      <c r="K60" s="3"/>
      <c r="L60" s="3"/>
      <c r="M60" s="3">
        <f>H60+J60+L60</f>
        <v>0</v>
      </c>
      <c r="N60" s="13"/>
    </row>
    <row r="61" spans="1:14" ht="23.25" customHeight="1">
      <c r="A61" s="3"/>
      <c r="B61" s="4"/>
      <c r="C61" s="5"/>
      <c r="D61" s="6"/>
      <c r="E61" s="7"/>
      <c r="F61" s="4"/>
      <c r="G61" s="8"/>
      <c r="H61" s="8"/>
      <c r="I61" s="8"/>
      <c r="J61" s="8"/>
      <c r="K61" s="8"/>
      <c r="L61" s="8"/>
      <c r="M61" s="8"/>
      <c r="N61" s="3"/>
    </row>
    <row r="62" spans="1:14" ht="23.25" customHeight="1">
      <c r="A62" s="3"/>
      <c r="B62" s="252" t="s">
        <v>372</v>
      </c>
      <c r="C62" s="253"/>
      <c r="D62" s="6"/>
      <c r="E62" s="7"/>
      <c r="F62" s="4"/>
      <c r="G62" s="8"/>
      <c r="H62" s="8"/>
      <c r="I62" s="8"/>
      <c r="J62" s="8"/>
      <c r="K62" s="8"/>
      <c r="L62" s="8"/>
      <c r="M62" s="8"/>
      <c r="N62" s="3"/>
    </row>
    <row r="63" spans="1:14" ht="23.25" customHeight="1">
      <c r="A63" s="3"/>
      <c r="B63" s="252" t="s">
        <v>502</v>
      </c>
      <c r="C63" s="253"/>
      <c r="D63" s="6"/>
      <c r="E63" s="7"/>
      <c r="F63" s="4"/>
      <c r="G63" s="8"/>
      <c r="H63" s="8"/>
      <c r="I63" s="8"/>
      <c r="J63" s="8"/>
      <c r="K63" s="8"/>
      <c r="L63" s="8"/>
      <c r="M63" s="8"/>
      <c r="N63" s="3"/>
    </row>
    <row r="64" spans="1:14" ht="23.25" customHeight="1">
      <c r="A64" s="3"/>
      <c r="B64" s="9" t="s">
        <v>104</v>
      </c>
      <c r="C64" s="10"/>
      <c r="D64" s="11">
        <v>1</v>
      </c>
      <c r="E64" s="12"/>
      <c r="F64" s="13" t="s">
        <v>76</v>
      </c>
      <c r="G64" s="3"/>
      <c r="H64" s="3"/>
      <c r="I64" s="14"/>
      <c r="J64" s="3"/>
      <c r="K64" s="3"/>
      <c r="L64" s="3"/>
      <c r="M64" s="3">
        <f>H64+J64+L64</f>
        <v>0</v>
      </c>
      <c r="N64" s="3"/>
    </row>
    <row r="65" spans="1:14" ht="23.25" customHeight="1">
      <c r="A65" s="3"/>
      <c r="B65" s="57" t="s">
        <v>92</v>
      </c>
      <c r="C65" s="10"/>
      <c r="D65" s="11">
        <v>0.22900000000000001</v>
      </c>
      <c r="E65" s="12"/>
      <c r="F65" s="13" t="s">
        <v>56</v>
      </c>
      <c r="G65" s="3"/>
      <c r="H65" s="3"/>
      <c r="I65" s="3"/>
      <c r="J65" s="3"/>
      <c r="K65" s="3"/>
      <c r="L65" s="3"/>
      <c r="M65" s="3">
        <f>H65+J65+L65</f>
        <v>0</v>
      </c>
      <c r="N65" s="13"/>
    </row>
    <row r="66" spans="1:14" ht="23.25" customHeight="1">
      <c r="A66" s="3"/>
      <c r="B66" s="13"/>
      <c r="C66" s="10"/>
      <c r="D66" s="11"/>
      <c r="E66" s="12"/>
      <c r="F66" s="13"/>
      <c r="G66" s="3"/>
      <c r="H66" s="3"/>
      <c r="I66" s="3"/>
      <c r="J66" s="3"/>
      <c r="K66" s="3"/>
      <c r="L66" s="3"/>
      <c r="M66" s="3"/>
      <c r="N66" s="13"/>
    </row>
    <row r="67" spans="1:14" ht="23.25" customHeight="1">
      <c r="A67" s="3"/>
      <c r="B67" s="13" t="s">
        <v>57</v>
      </c>
      <c r="C67" s="10"/>
      <c r="D67" s="11"/>
      <c r="E67" s="12"/>
      <c r="F67" s="13"/>
      <c r="G67" s="3"/>
      <c r="H67" s="3"/>
      <c r="I67" s="3"/>
      <c r="J67" s="3"/>
      <c r="K67" s="3"/>
      <c r="L67" s="3"/>
      <c r="M67" s="3">
        <f>H67+J67+L67</f>
        <v>0</v>
      </c>
      <c r="N67" s="13"/>
    </row>
    <row r="68" spans="1:14" ht="23.25" customHeight="1">
      <c r="A68" s="3"/>
      <c r="B68" s="4"/>
      <c r="C68" s="5"/>
      <c r="D68" s="6"/>
      <c r="E68" s="7"/>
      <c r="F68" s="4"/>
      <c r="G68" s="8"/>
      <c r="H68" s="8"/>
      <c r="I68" s="8"/>
      <c r="J68" s="8"/>
      <c r="K68" s="8"/>
      <c r="L68" s="8"/>
      <c r="M68" s="8"/>
      <c r="N68" s="3"/>
    </row>
    <row r="69" spans="1:14" ht="23.25" customHeight="1">
      <c r="A69" s="3"/>
      <c r="B69" s="252" t="s">
        <v>373</v>
      </c>
      <c r="C69" s="253"/>
      <c r="D69" s="6"/>
      <c r="E69" s="7"/>
      <c r="F69" s="4"/>
      <c r="G69" s="8"/>
      <c r="H69" s="8"/>
      <c r="I69" s="8"/>
      <c r="J69" s="8"/>
      <c r="K69" s="8"/>
      <c r="L69" s="8"/>
      <c r="M69" s="8"/>
      <c r="N69" s="3"/>
    </row>
    <row r="70" spans="1:14" ht="23.25" customHeight="1">
      <c r="A70" s="3"/>
      <c r="B70" s="252" t="s">
        <v>503</v>
      </c>
      <c r="C70" s="253"/>
      <c r="D70" s="6"/>
      <c r="E70" s="7"/>
      <c r="F70" s="4"/>
      <c r="G70" s="8"/>
      <c r="H70" s="8"/>
      <c r="I70" s="8"/>
      <c r="J70" s="8"/>
      <c r="K70" s="8"/>
      <c r="L70" s="8"/>
      <c r="M70" s="8"/>
      <c r="N70" s="3"/>
    </row>
    <row r="71" spans="1:14" ht="23.25" customHeight="1">
      <c r="A71" s="3"/>
      <c r="B71" s="9" t="s">
        <v>105</v>
      </c>
      <c r="C71" s="10"/>
      <c r="D71" s="11">
        <v>1</v>
      </c>
      <c r="E71" s="12"/>
      <c r="F71" s="13" t="s">
        <v>76</v>
      </c>
      <c r="G71" s="3"/>
      <c r="H71" s="3"/>
      <c r="I71" s="14"/>
      <c r="J71" s="3"/>
      <c r="K71" s="3"/>
      <c r="L71" s="3"/>
      <c r="M71" s="3">
        <f>H71+J71+L71</f>
        <v>0</v>
      </c>
      <c r="N71" s="3"/>
    </row>
    <row r="72" spans="1:14" ht="23.25" customHeight="1">
      <c r="A72" s="3"/>
      <c r="B72" s="57" t="s">
        <v>92</v>
      </c>
      <c r="C72" s="10"/>
      <c r="D72" s="11">
        <v>9.9000000000000005E-2</v>
      </c>
      <c r="E72" s="12"/>
      <c r="F72" s="13" t="s">
        <v>56</v>
      </c>
      <c r="G72" s="3"/>
      <c r="H72" s="3"/>
      <c r="I72" s="3"/>
      <c r="J72" s="3"/>
      <c r="K72" s="3"/>
      <c r="L72" s="3"/>
      <c r="M72" s="3">
        <f>H72+J72+L72</f>
        <v>0</v>
      </c>
      <c r="N72" s="13"/>
    </row>
    <row r="73" spans="1:14" ht="23.25" customHeight="1">
      <c r="A73" s="3"/>
      <c r="B73" s="13"/>
      <c r="C73" s="10"/>
      <c r="D73" s="11"/>
      <c r="E73" s="12"/>
      <c r="F73" s="13"/>
      <c r="G73" s="3"/>
      <c r="H73" s="3"/>
      <c r="I73" s="3"/>
      <c r="J73" s="3"/>
      <c r="K73" s="3"/>
      <c r="L73" s="3"/>
      <c r="M73" s="3"/>
      <c r="N73" s="13"/>
    </row>
    <row r="74" spans="1:14" ht="23.25" customHeight="1">
      <c r="A74" s="3"/>
      <c r="B74" s="13" t="s">
        <v>57</v>
      </c>
      <c r="C74" s="10"/>
      <c r="D74" s="11"/>
      <c r="E74" s="12"/>
      <c r="F74" s="13"/>
      <c r="G74" s="3"/>
      <c r="H74" s="3"/>
      <c r="I74" s="3"/>
      <c r="J74" s="3"/>
      <c r="K74" s="3"/>
      <c r="L74" s="3"/>
      <c r="M74" s="3">
        <f>H74+J74+L74</f>
        <v>0</v>
      </c>
      <c r="N74" s="13"/>
    </row>
    <row r="75" spans="1:14" ht="23.25" customHeight="1">
      <c r="A75" s="3"/>
      <c r="B75" s="4"/>
      <c r="C75" s="5"/>
      <c r="D75" s="6"/>
      <c r="E75" s="7"/>
      <c r="F75" s="4"/>
      <c r="G75" s="8"/>
      <c r="H75" s="8"/>
      <c r="I75" s="8"/>
      <c r="J75" s="8"/>
      <c r="K75" s="8"/>
      <c r="L75" s="8"/>
      <c r="M75" s="8"/>
      <c r="N75" s="3"/>
    </row>
    <row r="76" spans="1:14" ht="23.25" customHeight="1">
      <c r="A76" s="3"/>
      <c r="B76" s="252" t="s">
        <v>374</v>
      </c>
      <c r="C76" s="253"/>
      <c r="D76" s="6"/>
      <c r="E76" s="7"/>
      <c r="F76" s="4"/>
      <c r="G76" s="8"/>
      <c r="H76" s="8"/>
      <c r="I76" s="8"/>
      <c r="J76" s="8"/>
      <c r="K76" s="8"/>
      <c r="L76" s="8"/>
      <c r="M76" s="8"/>
      <c r="N76" s="3"/>
    </row>
    <row r="77" spans="1:14" ht="23.25" customHeight="1">
      <c r="A77" s="3"/>
      <c r="B77" s="252" t="s">
        <v>504</v>
      </c>
      <c r="C77" s="253"/>
      <c r="D77" s="11"/>
      <c r="E77" s="7"/>
      <c r="F77" s="4"/>
      <c r="G77" s="8"/>
      <c r="H77" s="8"/>
      <c r="I77" s="8"/>
      <c r="J77" s="8"/>
      <c r="K77" s="8"/>
      <c r="L77" s="8"/>
      <c r="M77" s="8"/>
      <c r="N77" s="3"/>
    </row>
    <row r="78" spans="1:14" ht="23.25" customHeight="1">
      <c r="A78" s="3"/>
      <c r="B78" s="9" t="s">
        <v>106</v>
      </c>
      <c r="C78" s="10"/>
      <c r="D78" s="11">
        <v>1</v>
      </c>
      <c r="E78" s="12"/>
      <c r="F78" s="13" t="s">
        <v>76</v>
      </c>
      <c r="G78" s="3"/>
      <c r="H78" s="3"/>
      <c r="I78" s="14"/>
      <c r="J78" s="3"/>
      <c r="K78" s="3"/>
      <c r="L78" s="3"/>
      <c r="M78" s="3">
        <f>H78+J78+L78</f>
        <v>0</v>
      </c>
      <c r="N78" s="3"/>
    </row>
    <row r="79" spans="1:14" ht="23.25" customHeight="1">
      <c r="A79" s="3"/>
      <c r="B79" s="57" t="s">
        <v>92</v>
      </c>
      <c r="C79" s="10"/>
      <c r="D79" s="11">
        <v>7.0999999999999994E-2</v>
      </c>
      <c r="E79" s="12"/>
      <c r="F79" s="13" t="s">
        <v>56</v>
      </c>
      <c r="G79" s="3"/>
      <c r="H79" s="3"/>
      <c r="I79" s="3"/>
      <c r="J79" s="3"/>
      <c r="K79" s="3"/>
      <c r="L79" s="3"/>
      <c r="M79" s="3">
        <f>H79+J79+L79</f>
        <v>0</v>
      </c>
      <c r="N79" s="13"/>
    </row>
    <row r="80" spans="1:14" ht="23.25" customHeight="1">
      <c r="A80" s="3"/>
      <c r="B80" s="13"/>
      <c r="C80" s="10"/>
      <c r="D80" s="11"/>
      <c r="E80" s="12"/>
      <c r="F80" s="13"/>
      <c r="G80" s="3"/>
      <c r="H80" s="3"/>
      <c r="I80" s="3"/>
      <c r="J80" s="3"/>
      <c r="K80" s="3"/>
      <c r="L80" s="3"/>
      <c r="M80" s="3"/>
      <c r="N80" s="13"/>
    </row>
    <row r="81" spans="1:14" ht="23.25" customHeight="1">
      <c r="A81" s="3"/>
      <c r="B81" s="13" t="s">
        <v>57</v>
      </c>
      <c r="C81" s="10"/>
      <c r="D81" s="11"/>
      <c r="E81" s="12"/>
      <c r="F81" s="13"/>
      <c r="G81" s="3"/>
      <c r="H81" s="3"/>
      <c r="I81" s="3"/>
      <c r="J81" s="3"/>
      <c r="K81" s="3"/>
      <c r="L81" s="3"/>
      <c r="M81" s="3">
        <f>H81+J81+L81</f>
        <v>0</v>
      </c>
      <c r="N81" s="13"/>
    </row>
    <row r="82" spans="1:14" ht="23.25" customHeight="1">
      <c r="A82" s="3"/>
      <c r="B82" s="4"/>
      <c r="C82" s="5"/>
      <c r="D82" s="6"/>
      <c r="E82" s="7"/>
      <c r="F82" s="4"/>
      <c r="G82" s="8"/>
      <c r="H82" s="8"/>
      <c r="I82" s="8"/>
      <c r="J82" s="8"/>
      <c r="K82" s="8"/>
      <c r="L82" s="8"/>
      <c r="M82" s="8"/>
      <c r="N82" s="3"/>
    </row>
    <row r="83" spans="1:14" ht="23.25" customHeight="1">
      <c r="A83" s="3"/>
      <c r="B83" s="252" t="s">
        <v>375</v>
      </c>
      <c r="C83" s="253"/>
      <c r="D83" s="6"/>
      <c r="E83" s="7"/>
      <c r="F83" s="4"/>
      <c r="G83" s="8"/>
      <c r="H83" s="8"/>
      <c r="I83" s="8"/>
      <c r="J83" s="8"/>
      <c r="K83" s="8"/>
      <c r="L83" s="8"/>
      <c r="M83" s="8"/>
      <c r="N83" s="3"/>
    </row>
    <row r="84" spans="1:14" ht="23.25" customHeight="1">
      <c r="A84" s="3"/>
      <c r="B84" s="252" t="s">
        <v>505</v>
      </c>
      <c r="C84" s="253"/>
      <c r="D84" s="11" t="s">
        <v>293</v>
      </c>
      <c r="E84" s="7"/>
      <c r="F84" s="4"/>
      <c r="G84" s="8"/>
      <c r="H84" s="8"/>
      <c r="I84" s="8"/>
      <c r="J84" s="8"/>
      <c r="K84" s="8"/>
      <c r="L84" s="8"/>
      <c r="M84" s="8"/>
      <c r="N84" s="3"/>
    </row>
    <row r="85" spans="1:14" ht="23.25" customHeight="1">
      <c r="A85" s="3"/>
      <c r="B85" s="9" t="s">
        <v>107</v>
      </c>
      <c r="C85" s="10"/>
      <c r="D85" s="11">
        <v>1</v>
      </c>
      <c r="E85" s="12"/>
      <c r="F85" s="13" t="s">
        <v>76</v>
      </c>
      <c r="G85" s="3"/>
      <c r="H85" s="3"/>
      <c r="I85" s="14"/>
      <c r="J85" s="3"/>
      <c r="K85" s="3"/>
      <c r="L85" s="3"/>
      <c r="M85" s="3">
        <f>H85+J85+L85</f>
        <v>0</v>
      </c>
      <c r="N85" s="3"/>
    </row>
    <row r="86" spans="1:14" ht="23.25" customHeight="1">
      <c r="A86" s="3"/>
      <c r="B86" s="57" t="s">
        <v>92</v>
      </c>
      <c r="C86" s="10"/>
      <c r="D86" s="11">
        <v>7.0999999999999994E-2</v>
      </c>
      <c r="E86" s="12"/>
      <c r="F86" s="13" t="s">
        <v>56</v>
      </c>
      <c r="G86" s="3"/>
      <c r="H86" s="3"/>
      <c r="I86" s="3"/>
      <c r="J86" s="3"/>
      <c r="K86" s="3"/>
      <c r="L86" s="3"/>
      <c r="M86" s="3">
        <f>H86+J86+L86</f>
        <v>0</v>
      </c>
      <c r="N86" s="13"/>
    </row>
    <row r="87" spans="1:14" ht="23.25" customHeight="1">
      <c r="A87" s="3"/>
      <c r="B87" s="13"/>
      <c r="C87" s="10"/>
      <c r="D87" s="11"/>
      <c r="E87" s="12"/>
      <c r="F87" s="13"/>
      <c r="G87" s="3"/>
      <c r="H87" s="3"/>
      <c r="I87" s="3"/>
      <c r="J87" s="3"/>
      <c r="K87" s="3"/>
      <c r="L87" s="3"/>
      <c r="M87" s="3"/>
      <c r="N87" s="13"/>
    </row>
    <row r="88" spans="1:14" ht="23.25" customHeight="1">
      <c r="A88" s="3"/>
      <c r="B88" s="13" t="s">
        <v>57</v>
      </c>
      <c r="C88" s="10"/>
      <c r="D88" s="11"/>
      <c r="E88" s="12"/>
      <c r="F88" s="13"/>
      <c r="G88" s="3"/>
      <c r="H88" s="3"/>
      <c r="I88" s="3"/>
      <c r="J88" s="3"/>
      <c r="K88" s="3"/>
      <c r="L88" s="3"/>
      <c r="M88" s="3">
        <f>H88+J88+L88</f>
        <v>0</v>
      </c>
      <c r="N88" s="13"/>
    </row>
    <row r="89" spans="1:14" ht="23.25" customHeight="1">
      <c r="A89" s="3"/>
      <c r="B89" s="4"/>
      <c r="C89" s="5"/>
      <c r="D89" s="6"/>
      <c r="E89" s="7"/>
      <c r="F89" s="4"/>
      <c r="G89" s="8"/>
      <c r="H89" s="8"/>
      <c r="I89" s="8"/>
      <c r="J89" s="8"/>
      <c r="K89" s="8"/>
      <c r="L89" s="8"/>
      <c r="M89" s="8"/>
      <c r="N89" s="4"/>
    </row>
    <row r="90" spans="1:14" ht="23.25" customHeight="1">
      <c r="A90" s="3"/>
      <c r="B90" s="252" t="s">
        <v>376</v>
      </c>
      <c r="C90" s="253"/>
      <c r="D90" s="6"/>
      <c r="E90" s="7"/>
      <c r="F90" s="4"/>
      <c r="G90" s="8"/>
      <c r="H90" s="8"/>
      <c r="I90" s="8"/>
      <c r="J90" s="8"/>
      <c r="K90" s="8"/>
      <c r="L90" s="8"/>
      <c r="M90" s="8"/>
      <c r="N90" s="4"/>
    </row>
    <row r="91" spans="1:14" ht="23.25" customHeight="1">
      <c r="A91" s="3"/>
      <c r="B91" s="252" t="s">
        <v>506</v>
      </c>
      <c r="C91" s="253"/>
      <c r="D91" s="6"/>
      <c r="E91" s="7"/>
      <c r="F91" s="4"/>
      <c r="G91" s="8"/>
      <c r="H91" s="8"/>
      <c r="I91" s="8"/>
      <c r="J91" s="8"/>
      <c r="K91" s="8"/>
      <c r="L91" s="8"/>
      <c r="M91" s="8"/>
      <c r="N91" s="3"/>
    </row>
    <row r="92" spans="1:14" ht="23.25" customHeight="1">
      <c r="A92" s="3"/>
      <c r="B92" s="9" t="s">
        <v>326</v>
      </c>
      <c r="C92" s="10"/>
      <c r="D92" s="11">
        <v>1</v>
      </c>
      <c r="E92" s="12"/>
      <c r="F92" s="13" t="s">
        <v>76</v>
      </c>
      <c r="G92" s="3"/>
      <c r="H92" s="3"/>
      <c r="I92" s="14"/>
      <c r="J92" s="3"/>
      <c r="K92" s="3"/>
      <c r="L92" s="3"/>
      <c r="M92" s="3">
        <f>H92+J92+L92</f>
        <v>0</v>
      </c>
      <c r="N92" s="3"/>
    </row>
    <row r="93" spans="1:14" ht="23.25" customHeight="1">
      <c r="A93" s="3"/>
      <c r="B93" s="57" t="s">
        <v>92</v>
      </c>
      <c r="C93" s="10"/>
      <c r="D93" s="11">
        <v>7.0999999999999994E-2</v>
      </c>
      <c r="E93" s="12"/>
      <c r="F93" s="13" t="s">
        <v>56</v>
      </c>
      <c r="G93" s="3"/>
      <c r="H93" s="3"/>
      <c r="I93" s="3"/>
      <c r="J93" s="3"/>
      <c r="K93" s="3"/>
      <c r="L93" s="3"/>
      <c r="M93" s="3">
        <f>H93+J93+L93</f>
        <v>0</v>
      </c>
      <c r="N93" s="13"/>
    </row>
    <row r="94" spans="1:14" ht="23.25" customHeight="1">
      <c r="A94" s="3"/>
      <c r="B94" s="13"/>
      <c r="C94" s="10"/>
      <c r="D94" s="11"/>
      <c r="E94" s="12"/>
      <c r="F94" s="13"/>
      <c r="G94" s="3"/>
      <c r="H94" s="3"/>
      <c r="I94" s="3"/>
      <c r="J94" s="3"/>
      <c r="K94" s="3"/>
      <c r="L94" s="3"/>
      <c r="M94" s="3"/>
      <c r="N94" s="13"/>
    </row>
    <row r="95" spans="1:14" ht="23.25" customHeight="1">
      <c r="A95" s="3"/>
      <c r="B95" s="13" t="s">
        <v>57</v>
      </c>
      <c r="C95" s="10"/>
      <c r="D95" s="11"/>
      <c r="E95" s="12"/>
      <c r="F95" s="13"/>
      <c r="G95" s="3"/>
      <c r="H95" s="3"/>
      <c r="I95" s="3"/>
      <c r="J95" s="3"/>
      <c r="K95" s="3"/>
      <c r="L95" s="3"/>
      <c r="M95" s="3">
        <f>H95+J95+L95</f>
        <v>0</v>
      </c>
      <c r="N95" s="13"/>
    </row>
    <row r="96" spans="1:14" ht="23.25" customHeight="1">
      <c r="A96" s="3"/>
      <c r="B96" s="4"/>
      <c r="C96" s="5"/>
      <c r="D96" s="6"/>
      <c r="E96" s="7"/>
      <c r="F96" s="4"/>
      <c r="G96" s="8"/>
      <c r="H96" s="8"/>
      <c r="I96" s="8"/>
      <c r="J96" s="8"/>
      <c r="K96" s="8"/>
      <c r="L96" s="8"/>
      <c r="M96" s="8"/>
      <c r="N96" s="4"/>
    </row>
    <row r="97" spans="1:14" ht="23.25" customHeight="1">
      <c r="A97" s="3"/>
      <c r="B97" s="252" t="s">
        <v>377</v>
      </c>
      <c r="C97" s="253"/>
      <c r="D97" s="6"/>
      <c r="E97" s="7"/>
      <c r="F97" s="4"/>
      <c r="G97" s="8"/>
      <c r="H97" s="8"/>
      <c r="I97" s="8"/>
      <c r="J97" s="8"/>
      <c r="K97" s="8"/>
      <c r="L97" s="8"/>
      <c r="M97" s="8"/>
      <c r="N97" s="4"/>
    </row>
    <row r="98" spans="1:14" ht="23.25" customHeight="1">
      <c r="A98" s="3"/>
      <c r="B98" s="252" t="s">
        <v>507</v>
      </c>
      <c r="C98" s="253"/>
      <c r="D98" s="6"/>
      <c r="E98" s="7"/>
      <c r="F98" s="4"/>
      <c r="G98" s="8"/>
      <c r="H98" s="8"/>
      <c r="I98" s="8"/>
      <c r="J98" s="8"/>
      <c r="K98" s="8"/>
      <c r="L98" s="8"/>
      <c r="M98" s="8"/>
      <c r="N98" s="3"/>
    </row>
    <row r="99" spans="1:14" ht="23.25" customHeight="1">
      <c r="A99" s="3"/>
      <c r="B99" s="9" t="s">
        <v>200</v>
      </c>
      <c r="C99" s="10" t="s">
        <v>343</v>
      </c>
      <c r="D99" s="11">
        <v>1</v>
      </c>
      <c r="E99" s="12"/>
      <c r="F99" s="13" t="s">
        <v>76</v>
      </c>
      <c r="G99" s="3"/>
      <c r="H99" s="3"/>
      <c r="I99" s="14"/>
      <c r="J99" s="3"/>
      <c r="K99" s="3"/>
      <c r="L99" s="3"/>
      <c r="M99" s="3">
        <f>H99+J99+L99</f>
        <v>0</v>
      </c>
      <c r="N99" s="3"/>
    </row>
    <row r="100" spans="1:14" ht="23.25" customHeight="1">
      <c r="A100" s="3"/>
      <c r="B100" s="57" t="s">
        <v>92</v>
      </c>
      <c r="C100" s="10"/>
      <c r="D100" s="11">
        <v>7.0999999999999994E-2</v>
      </c>
      <c r="E100" s="12"/>
      <c r="F100" s="13" t="s">
        <v>56</v>
      </c>
      <c r="G100" s="3"/>
      <c r="H100" s="3"/>
      <c r="I100" s="3"/>
      <c r="J100" s="3"/>
      <c r="K100" s="3"/>
      <c r="L100" s="3"/>
      <c r="M100" s="3">
        <f>H100+J100+L100</f>
        <v>0</v>
      </c>
      <c r="N100" s="13"/>
    </row>
    <row r="101" spans="1:14" ht="23.25" customHeight="1">
      <c r="A101" s="3"/>
      <c r="B101" s="13"/>
      <c r="C101" s="10"/>
      <c r="D101" s="11"/>
      <c r="E101" s="12"/>
      <c r="F101" s="13"/>
      <c r="G101" s="3"/>
      <c r="H101" s="3"/>
      <c r="I101" s="3"/>
      <c r="J101" s="3"/>
      <c r="K101" s="3"/>
      <c r="L101" s="3"/>
      <c r="M101" s="3"/>
      <c r="N101" s="13"/>
    </row>
    <row r="102" spans="1:14" ht="23.25" customHeight="1">
      <c r="A102" s="3"/>
      <c r="B102" s="13" t="s">
        <v>57</v>
      </c>
      <c r="C102" s="10"/>
      <c r="D102" s="11"/>
      <c r="E102" s="12"/>
      <c r="F102" s="13"/>
      <c r="G102" s="3"/>
      <c r="H102" s="3"/>
      <c r="I102" s="3"/>
      <c r="J102" s="3"/>
      <c r="K102" s="3"/>
      <c r="L102" s="3"/>
      <c r="M102" s="3">
        <f>H102+J102+L102</f>
        <v>0</v>
      </c>
      <c r="N102" s="13"/>
    </row>
    <row r="103" spans="1:14" ht="23.25" customHeight="1">
      <c r="A103" s="3"/>
      <c r="B103" s="4"/>
      <c r="C103" s="5"/>
      <c r="D103" s="6"/>
      <c r="E103" s="7"/>
      <c r="F103" s="4"/>
      <c r="G103" s="8"/>
      <c r="H103" s="8"/>
      <c r="I103" s="8"/>
      <c r="J103" s="8"/>
      <c r="K103" s="8"/>
      <c r="L103" s="8"/>
      <c r="M103" s="8"/>
      <c r="N103" s="4"/>
    </row>
    <row r="104" spans="1:14" ht="23.25" customHeight="1">
      <c r="A104" s="3"/>
      <c r="B104" s="252" t="s">
        <v>378</v>
      </c>
      <c r="C104" s="253"/>
      <c r="D104" s="6"/>
      <c r="E104" s="7"/>
      <c r="F104" s="4"/>
      <c r="G104" s="8"/>
      <c r="H104" s="8"/>
      <c r="I104" s="8"/>
      <c r="J104" s="8"/>
      <c r="K104" s="8"/>
      <c r="L104" s="8"/>
      <c r="M104" s="8"/>
      <c r="N104" s="4"/>
    </row>
    <row r="105" spans="1:14" ht="23.25" customHeight="1">
      <c r="A105" s="3"/>
      <c r="B105" s="252" t="s">
        <v>508</v>
      </c>
      <c r="C105" s="253"/>
      <c r="D105" s="11" t="s">
        <v>293</v>
      </c>
      <c r="E105" s="7"/>
      <c r="F105" s="4"/>
      <c r="G105" s="8"/>
      <c r="H105" s="8"/>
      <c r="I105" s="8"/>
      <c r="J105" s="8"/>
      <c r="K105" s="8"/>
      <c r="L105" s="8"/>
      <c r="M105" s="8"/>
      <c r="N105" s="3"/>
    </row>
    <row r="106" spans="1:14" ht="23.25" customHeight="1">
      <c r="A106" s="3"/>
      <c r="B106" s="9" t="s">
        <v>186</v>
      </c>
      <c r="C106" s="16" t="s">
        <v>270</v>
      </c>
      <c r="D106" s="11">
        <v>1</v>
      </c>
      <c r="E106" s="12"/>
      <c r="F106" s="13" t="s">
        <v>76</v>
      </c>
      <c r="G106" s="3"/>
      <c r="H106" s="3"/>
      <c r="I106" s="14"/>
      <c r="J106" s="3"/>
      <c r="K106" s="3"/>
      <c r="L106" s="3"/>
      <c r="M106" s="3">
        <f>H106+J106+L106</f>
        <v>0</v>
      </c>
      <c r="N106" s="3"/>
    </row>
    <row r="107" spans="1:14" ht="23.25" customHeight="1">
      <c r="A107" s="3"/>
      <c r="B107" s="57" t="s">
        <v>271</v>
      </c>
      <c r="C107" s="10"/>
      <c r="D107" s="11">
        <v>0.14599999999999999</v>
      </c>
      <c r="E107" s="12"/>
      <c r="F107" s="13" t="s">
        <v>56</v>
      </c>
      <c r="G107" s="3"/>
      <c r="H107" s="3"/>
      <c r="I107" s="3"/>
      <c r="J107" s="3"/>
      <c r="K107" s="3"/>
      <c r="L107" s="3"/>
      <c r="M107" s="3">
        <f>H107+J107+L107</f>
        <v>0</v>
      </c>
      <c r="N107" s="13"/>
    </row>
    <row r="108" spans="1:14" ht="23.25" customHeight="1">
      <c r="A108" s="3"/>
      <c r="B108" s="13"/>
      <c r="C108" s="10"/>
      <c r="D108" s="11"/>
      <c r="E108" s="12"/>
      <c r="F108" s="13"/>
      <c r="G108" s="3"/>
      <c r="H108" s="3"/>
      <c r="I108" s="3"/>
      <c r="J108" s="3"/>
      <c r="K108" s="3"/>
      <c r="L108" s="3"/>
      <c r="M108" s="3"/>
      <c r="N108" s="13"/>
    </row>
    <row r="109" spans="1:14" ht="23.25" customHeight="1">
      <c r="A109" s="3"/>
      <c r="B109" s="13" t="s">
        <v>57</v>
      </c>
      <c r="C109" s="10"/>
      <c r="D109" s="11"/>
      <c r="E109" s="12"/>
      <c r="F109" s="13"/>
      <c r="G109" s="3"/>
      <c r="H109" s="3"/>
      <c r="I109" s="3"/>
      <c r="J109" s="3"/>
      <c r="K109" s="3"/>
      <c r="L109" s="3"/>
      <c r="M109" s="3">
        <f>H109+J109+L109</f>
        <v>0</v>
      </c>
      <c r="N109" s="13"/>
    </row>
    <row r="110" spans="1:14" ht="23.25" customHeight="1">
      <c r="A110" s="3"/>
      <c r="B110" s="4"/>
      <c r="C110" s="5"/>
      <c r="D110" s="6"/>
      <c r="E110" s="7"/>
      <c r="F110" s="4"/>
      <c r="G110" s="8"/>
      <c r="H110" s="8"/>
      <c r="I110" s="8"/>
      <c r="J110" s="8"/>
      <c r="K110" s="8"/>
      <c r="L110" s="8"/>
      <c r="M110" s="8"/>
      <c r="N110" s="3"/>
    </row>
    <row r="111" spans="1:14" ht="23.25" customHeight="1">
      <c r="A111" s="3"/>
      <c r="B111" s="252" t="s">
        <v>379</v>
      </c>
      <c r="C111" s="253"/>
      <c r="D111" s="6"/>
      <c r="E111" s="7"/>
      <c r="F111" s="4"/>
      <c r="G111" s="8"/>
      <c r="H111" s="8"/>
      <c r="I111" s="8"/>
      <c r="J111" s="8"/>
      <c r="K111" s="8"/>
      <c r="L111" s="8"/>
      <c r="M111" s="8"/>
      <c r="N111" s="3"/>
    </row>
    <row r="112" spans="1:14" ht="23.25" customHeight="1">
      <c r="A112" s="3"/>
      <c r="B112" s="252" t="s">
        <v>509</v>
      </c>
      <c r="C112" s="253"/>
      <c r="D112" s="11"/>
      <c r="E112" s="7"/>
      <c r="F112" s="4"/>
      <c r="G112" s="8"/>
      <c r="H112" s="8"/>
      <c r="I112" s="8"/>
      <c r="J112" s="8"/>
      <c r="K112" s="8"/>
      <c r="L112" s="8"/>
      <c r="M112" s="8"/>
      <c r="N112" s="3"/>
    </row>
    <row r="113" spans="1:14" ht="23.25" customHeight="1">
      <c r="A113" s="3"/>
      <c r="B113" s="9" t="s">
        <v>165</v>
      </c>
      <c r="C113" s="10"/>
      <c r="D113" s="11">
        <v>4.7E-2</v>
      </c>
      <c r="E113" s="12"/>
      <c r="F113" s="13" t="s">
        <v>56</v>
      </c>
      <c r="G113" s="3"/>
      <c r="H113" s="3"/>
      <c r="I113" s="14"/>
      <c r="J113" s="3"/>
      <c r="K113" s="3"/>
      <c r="L113" s="3"/>
      <c r="M113" s="3">
        <f>H113+J113+L113</f>
        <v>0</v>
      </c>
      <c r="N113" s="3"/>
    </row>
    <row r="114" spans="1:14" ht="23.25" customHeight="1">
      <c r="A114" s="3"/>
      <c r="B114" s="57" t="s">
        <v>60</v>
      </c>
      <c r="C114" s="10"/>
      <c r="D114" s="11">
        <v>2.3E-2</v>
      </c>
      <c r="E114" s="12"/>
      <c r="F114" s="13" t="s">
        <v>56</v>
      </c>
      <c r="G114" s="3"/>
      <c r="H114" s="3"/>
      <c r="I114" s="3"/>
      <c r="J114" s="3"/>
      <c r="K114" s="3"/>
      <c r="L114" s="3"/>
      <c r="M114" s="3">
        <f>H114+J114+L114</f>
        <v>0</v>
      </c>
      <c r="N114" s="13"/>
    </row>
    <row r="115" spans="1:14" ht="23.25" customHeight="1">
      <c r="A115" s="3"/>
      <c r="B115" s="13"/>
      <c r="C115" s="10"/>
      <c r="D115" s="11"/>
      <c r="E115" s="12"/>
      <c r="F115" s="13"/>
      <c r="G115" s="3"/>
      <c r="H115" s="3"/>
      <c r="I115" s="3"/>
      <c r="J115" s="3"/>
      <c r="K115" s="3"/>
      <c r="L115" s="3"/>
      <c r="M115" s="3"/>
      <c r="N115" s="13"/>
    </row>
    <row r="116" spans="1:14" ht="23.25" customHeight="1">
      <c r="A116" s="3"/>
      <c r="B116" s="13" t="s">
        <v>57</v>
      </c>
      <c r="C116" s="10"/>
      <c r="D116" s="11"/>
      <c r="E116" s="12"/>
      <c r="F116" s="13"/>
      <c r="G116" s="3"/>
      <c r="H116" s="3"/>
      <c r="I116" s="3"/>
      <c r="J116" s="3"/>
      <c r="K116" s="3"/>
      <c r="L116" s="3"/>
      <c r="M116" s="3">
        <f>H116+J116+L116</f>
        <v>0</v>
      </c>
      <c r="N116" s="13"/>
    </row>
    <row r="117" spans="1:14" ht="23.25" customHeight="1">
      <c r="A117" s="3"/>
      <c r="B117" s="4"/>
      <c r="C117" s="5"/>
      <c r="D117" s="6"/>
      <c r="E117" s="7"/>
      <c r="F117" s="4"/>
      <c r="G117" s="8"/>
      <c r="H117" s="8"/>
      <c r="I117" s="8"/>
      <c r="J117" s="8"/>
      <c r="K117" s="8"/>
      <c r="L117" s="8"/>
      <c r="M117" s="8"/>
      <c r="N117" s="3"/>
    </row>
    <row r="118" spans="1:14" ht="23.25" customHeight="1">
      <c r="A118" s="3"/>
      <c r="B118" s="252" t="s">
        <v>380</v>
      </c>
      <c r="C118" s="253"/>
      <c r="D118" s="6"/>
      <c r="E118" s="7"/>
      <c r="F118" s="4"/>
      <c r="G118" s="8"/>
      <c r="H118" s="8"/>
      <c r="I118" s="8"/>
      <c r="J118" s="8"/>
      <c r="K118" s="8"/>
      <c r="L118" s="8"/>
      <c r="M118" s="8"/>
      <c r="N118" s="3"/>
    </row>
    <row r="119" spans="1:14" ht="23.25" customHeight="1">
      <c r="A119" s="3"/>
      <c r="B119" s="252" t="s">
        <v>510</v>
      </c>
      <c r="C119" s="253"/>
      <c r="D119" s="11"/>
      <c r="E119" s="12"/>
      <c r="F119" s="13"/>
      <c r="G119" s="3"/>
      <c r="H119" s="3"/>
      <c r="I119" s="3"/>
      <c r="J119" s="3"/>
      <c r="K119" s="3"/>
      <c r="L119" s="3"/>
      <c r="M119" s="3"/>
      <c r="N119" s="3"/>
    </row>
    <row r="120" spans="1:14" ht="23.25" customHeight="1">
      <c r="A120" s="3"/>
      <c r="B120" s="9" t="s">
        <v>165</v>
      </c>
      <c r="C120" s="10"/>
      <c r="D120" s="11">
        <v>3.5000000000000003E-2</v>
      </c>
      <c r="E120" s="12"/>
      <c r="F120" s="13" t="s">
        <v>56</v>
      </c>
      <c r="G120" s="3"/>
      <c r="H120" s="3"/>
      <c r="I120" s="14"/>
      <c r="J120" s="3"/>
      <c r="K120" s="3"/>
      <c r="L120" s="3"/>
      <c r="M120" s="3">
        <f>H120+J120+L120</f>
        <v>0</v>
      </c>
      <c r="N120" s="3"/>
    </row>
    <row r="121" spans="1:14" ht="23.25" customHeight="1">
      <c r="A121" s="3"/>
      <c r="B121" s="57" t="s">
        <v>60</v>
      </c>
      <c r="C121" s="10"/>
      <c r="D121" s="11">
        <v>1.7999999999999999E-2</v>
      </c>
      <c r="E121" s="12"/>
      <c r="F121" s="13" t="s">
        <v>56</v>
      </c>
      <c r="G121" s="3"/>
      <c r="H121" s="3"/>
      <c r="I121" s="3"/>
      <c r="J121" s="3"/>
      <c r="K121" s="3"/>
      <c r="L121" s="3"/>
      <c r="M121" s="3">
        <f>H121+J121+L121</f>
        <v>0</v>
      </c>
      <c r="N121" s="13"/>
    </row>
    <row r="122" spans="1:14" ht="23.25" customHeight="1">
      <c r="A122" s="3"/>
      <c r="B122" s="13"/>
      <c r="C122" s="10"/>
      <c r="D122" s="11"/>
      <c r="E122" s="12"/>
      <c r="F122" s="13"/>
      <c r="G122" s="3"/>
      <c r="H122" s="3"/>
      <c r="I122" s="3"/>
      <c r="J122" s="3"/>
      <c r="K122" s="3"/>
      <c r="L122" s="3"/>
      <c r="M122" s="3"/>
      <c r="N122" s="13"/>
    </row>
    <row r="123" spans="1:14" ht="23.25" customHeight="1">
      <c r="A123" s="3"/>
      <c r="B123" s="13" t="s">
        <v>57</v>
      </c>
      <c r="C123" s="10"/>
      <c r="D123" s="11"/>
      <c r="E123" s="12"/>
      <c r="F123" s="13"/>
      <c r="G123" s="3"/>
      <c r="H123" s="3"/>
      <c r="I123" s="3"/>
      <c r="J123" s="3"/>
      <c r="K123" s="3"/>
      <c r="L123" s="3"/>
      <c r="M123" s="3">
        <f>H123+J123+L123</f>
        <v>0</v>
      </c>
      <c r="N123" s="13"/>
    </row>
    <row r="124" spans="1:14" ht="23.25" customHeight="1">
      <c r="A124" s="3"/>
      <c r="B124" s="4"/>
      <c r="C124" s="5"/>
      <c r="D124" s="6"/>
      <c r="E124" s="7"/>
      <c r="F124" s="4"/>
      <c r="G124" s="8"/>
      <c r="H124" s="8"/>
      <c r="I124" s="8"/>
      <c r="J124" s="8"/>
      <c r="K124" s="8"/>
      <c r="L124" s="8"/>
      <c r="M124" s="8"/>
      <c r="N124" s="3"/>
    </row>
    <row r="125" spans="1:14" ht="23.25" customHeight="1">
      <c r="A125" s="3"/>
      <c r="B125" s="252" t="s">
        <v>381</v>
      </c>
      <c r="C125" s="253"/>
      <c r="D125" s="6"/>
      <c r="E125" s="7"/>
      <c r="F125" s="4"/>
      <c r="G125" s="8"/>
      <c r="H125" s="8"/>
      <c r="I125" s="8"/>
      <c r="J125" s="8"/>
      <c r="K125" s="8"/>
      <c r="L125" s="8"/>
      <c r="M125" s="8"/>
      <c r="N125" s="3"/>
    </row>
    <row r="126" spans="1:14" ht="23.25" customHeight="1">
      <c r="A126" s="3"/>
      <c r="B126" s="252" t="s">
        <v>511</v>
      </c>
      <c r="C126" s="253"/>
      <c r="D126" s="11"/>
      <c r="E126" s="12"/>
      <c r="F126" s="13"/>
      <c r="G126" s="3"/>
      <c r="H126" s="3"/>
      <c r="I126" s="3"/>
      <c r="J126" s="3"/>
      <c r="K126" s="3"/>
      <c r="L126" s="3"/>
      <c r="M126" s="3"/>
      <c r="N126" s="3"/>
    </row>
    <row r="127" spans="1:14" ht="23.25" customHeight="1">
      <c r="A127" s="3"/>
      <c r="B127" s="9" t="s">
        <v>109</v>
      </c>
      <c r="C127" s="10" t="s">
        <v>273</v>
      </c>
      <c r="D127" s="11">
        <v>1.03</v>
      </c>
      <c r="E127" s="12"/>
      <c r="F127" s="13" t="s">
        <v>61</v>
      </c>
      <c r="G127" s="3"/>
      <c r="H127" s="3"/>
      <c r="I127" s="14"/>
      <c r="J127" s="3"/>
      <c r="K127" s="3"/>
      <c r="L127" s="3"/>
      <c r="M127" s="3">
        <f t="shared" ref="M127:M131" si="0">H127+J127+L127</f>
        <v>0</v>
      </c>
      <c r="N127" s="3"/>
    </row>
    <row r="128" spans="1:14" ht="23.25" customHeight="1">
      <c r="A128" s="3"/>
      <c r="B128" s="9" t="s">
        <v>110</v>
      </c>
      <c r="C128" s="10"/>
      <c r="D128" s="11">
        <v>8.0000000000000002E-3</v>
      </c>
      <c r="E128" s="12"/>
      <c r="F128" s="13" t="s">
        <v>114</v>
      </c>
      <c r="G128" s="3"/>
      <c r="H128" s="3"/>
      <c r="I128" s="14"/>
      <c r="J128" s="3"/>
      <c r="K128" s="3"/>
      <c r="L128" s="3"/>
      <c r="M128" s="3">
        <f t="shared" si="0"/>
        <v>0</v>
      </c>
      <c r="N128" s="3"/>
    </row>
    <row r="129" spans="1:14" ht="23.25" customHeight="1">
      <c r="A129" s="3"/>
      <c r="B129" s="9" t="s">
        <v>110</v>
      </c>
      <c r="C129" s="10"/>
      <c r="D129" s="11">
        <v>1E-3</v>
      </c>
      <c r="E129" s="12"/>
      <c r="F129" s="13" t="s">
        <v>114</v>
      </c>
      <c r="G129" s="3"/>
      <c r="H129" s="3"/>
      <c r="I129" s="14"/>
      <c r="J129" s="3"/>
      <c r="K129" s="3"/>
      <c r="L129" s="3"/>
      <c r="M129" s="3">
        <f t="shared" si="0"/>
        <v>0</v>
      </c>
      <c r="N129" s="3"/>
    </row>
    <row r="130" spans="1:14" ht="23.25" customHeight="1">
      <c r="A130" s="3"/>
      <c r="B130" s="9" t="s">
        <v>111</v>
      </c>
      <c r="C130" s="10" t="s">
        <v>339</v>
      </c>
      <c r="D130" s="11">
        <v>1</v>
      </c>
      <c r="E130" s="12"/>
      <c r="F130" s="13" t="s">
        <v>87</v>
      </c>
      <c r="G130" s="3"/>
      <c r="H130" s="3"/>
      <c r="I130" s="14"/>
      <c r="J130" s="14"/>
      <c r="K130" s="3"/>
      <c r="L130" s="14"/>
      <c r="M130" s="3">
        <f t="shared" si="0"/>
        <v>0</v>
      </c>
      <c r="N130" s="3"/>
    </row>
    <row r="131" spans="1:14" ht="23.25" customHeight="1">
      <c r="A131" s="3"/>
      <c r="B131" s="9" t="s">
        <v>112</v>
      </c>
      <c r="C131" s="10"/>
      <c r="D131" s="11">
        <v>0.152</v>
      </c>
      <c r="E131" s="12"/>
      <c r="F131" s="13" t="s">
        <v>115</v>
      </c>
      <c r="G131" s="3"/>
      <c r="H131" s="3"/>
      <c r="I131" s="14"/>
      <c r="J131" s="3"/>
      <c r="K131" s="3"/>
      <c r="L131" s="3"/>
      <c r="M131" s="3">
        <f t="shared" si="0"/>
        <v>0</v>
      </c>
      <c r="N131" s="3"/>
    </row>
    <row r="132" spans="1:14" ht="23.25" customHeight="1">
      <c r="A132" s="3"/>
      <c r="B132" s="57" t="s">
        <v>113</v>
      </c>
      <c r="C132" s="10"/>
      <c r="D132" s="11">
        <v>0.02</v>
      </c>
      <c r="E132" s="12"/>
      <c r="F132" s="13" t="s">
        <v>56</v>
      </c>
      <c r="G132" s="3"/>
      <c r="H132" s="3"/>
      <c r="I132" s="3"/>
      <c r="J132" s="3"/>
      <c r="K132" s="3"/>
      <c r="L132" s="3"/>
      <c r="M132" s="3">
        <f>H132+J132+L132</f>
        <v>0</v>
      </c>
      <c r="N132" s="13"/>
    </row>
    <row r="133" spans="1:14" ht="23.25" customHeight="1">
      <c r="A133" s="3"/>
      <c r="B133" s="9" t="s">
        <v>108</v>
      </c>
      <c r="C133" s="10"/>
      <c r="D133" s="11">
        <v>5.5E-2</v>
      </c>
      <c r="E133" s="12"/>
      <c r="F133" s="13" t="s">
        <v>115</v>
      </c>
      <c r="G133" s="3"/>
      <c r="H133" s="3"/>
      <c r="I133" s="3"/>
      <c r="J133" s="3"/>
      <c r="K133" s="3"/>
      <c r="L133" s="3"/>
      <c r="M133" s="3">
        <f>H133+J133+L133</f>
        <v>0</v>
      </c>
      <c r="N133" s="13"/>
    </row>
    <row r="134" spans="1:14" ht="23.25" customHeight="1">
      <c r="A134" s="3"/>
      <c r="B134" s="13" t="s">
        <v>57</v>
      </c>
      <c r="C134" s="10"/>
      <c r="D134" s="11"/>
      <c r="E134" s="12"/>
      <c r="F134" s="13"/>
      <c r="G134" s="3"/>
      <c r="H134" s="3"/>
      <c r="I134" s="3"/>
      <c r="J134" s="3"/>
      <c r="K134" s="3"/>
      <c r="L134" s="3"/>
      <c r="M134" s="3">
        <f>H134+J134+L134</f>
        <v>0</v>
      </c>
      <c r="N134" s="13"/>
    </row>
    <row r="135" spans="1:14" ht="23.25" customHeight="1">
      <c r="A135" s="3"/>
      <c r="B135" s="4"/>
      <c r="C135" s="5"/>
      <c r="D135" s="6"/>
      <c r="E135" s="7"/>
      <c r="F135" s="4"/>
      <c r="G135" s="8"/>
      <c r="H135" s="8"/>
      <c r="I135" s="8"/>
      <c r="J135" s="8"/>
      <c r="K135" s="8"/>
      <c r="L135" s="8"/>
      <c r="M135" s="8"/>
      <c r="N135" s="3"/>
    </row>
    <row r="136" spans="1:14" ht="23.25" customHeight="1">
      <c r="A136" s="3"/>
      <c r="B136" s="252" t="s">
        <v>382</v>
      </c>
      <c r="C136" s="253"/>
      <c r="D136" s="6"/>
      <c r="E136" s="7"/>
      <c r="F136" s="4"/>
      <c r="G136" s="8"/>
      <c r="H136" s="8"/>
      <c r="I136" s="8"/>
      <c r="J136" s="8"/>
      <c r="K136" s="8"/>
      <c r="L136" s="8"/>
      <c r="M136" s="8"/>
      <c r="N136" s="3"/>
    </row>
    <row r="137" spans="1:14" ht="23.25" customHeight="1">
      <c r="A137" s="3"/>
      <c r="B137" s="252" t="s">
        <v>512</v>
      </c>
      <c r="C137" s="253"/>
      <c r="D137" s="11"/>
      <c r="E137" s="7"/>
      <c r="F137" s="4"/>
      <c r="G137" s="8"/>
      <c r="H137" s="8"/>
      <c r="I137" s="8"/>
      <c r="J137" s="8"/>
      <c r="K137" s="8"/>
      <c r="L137" s="8"/>
      <c r="M137" s="8"/>
      <c r="N137" s="3"/>
    </row>
    <row r="138" spans="1:14" ht="23.25" customHeight="1">
      <c r="A138" s="3"/>
      <c r="B138" s="9" t="s">
        <v>109</v>
      </c>
      <c r="C138" s="10" t="s">
        <v>274</v>
      </c>
      <c r="D138" s="11">
        <v>1.03</v>
      </c>
      <c r="E138" s="12"/>
      <c r="F138" s="13" t="s">
        <v>61</v>
      </c>
      <c r="G138" s="3"/>
      <c r="H138" s="3"/>
      <c r="I138" s="14"/>
      <c r="J138" s="3"/>
      <c r="K138" s="3"/>
      <c r="L138" s="3"/>
      <c r="M138" s="3">
        <f t="shared" ref="M138:M142" si="1">H138+J138+L138</f>
        <v>0</v>
      </c>
      <c r="N138" s="3"/>
    </row>
    <row r="139" spans="1:14" ht="23.25" customHeight="1">
      <c r="A139" s="3"/>
      <c r="B139" s="9" t="s">
        <v>110</v>
      </c>
      <c r="C139" s="10" t="s">
        <v>352</v>
      </c>
      <c r="D139" s="11">
        <v>7.0000000000000001E-3</v>
      </c>
      <c r="E139" s="12"/>
      <c r="F139" s="13" t="s">
        <v>114</v>
      </c>
      <c r="G139" s="3"/>
      <c r="H139" s="3"/>
      <c r="I139" s="14"/>
      <c r="J139" s="3"/>
      <c r="K139" s="3"/>
      <c r="L139" s="3"/>
      <c r="M139" s="3">
        <f t="shared" si="1"/>
        <v>0</v>
      </c>
      <c r="N139" s="3"/>
    </row>
    <row r="140" spans="1:14" ht="23.25" customHeight="1">
      <c r="A140" s="3"/>
      <c r="B140" s="9" t="s">
        <v>110</v>
      </c>
      <c r="C140" s="10" t="s">
        <v>353</v>
      </c>
      <c r="D140" s="11">
        <v>1E-3</v>
      </c>
      <c r="E140" s="12"/>
      <c r="F140" s="13" t="s">
        <v>114</v>
      </c>
      <c r="G140" s="3"/>
      <c r="H140" s="3"/>
      <c r="I140" s="14"/>
      <c r="J140" s="3"/>
      <c r="K140" s="3"/>
      <c r="L140" s="3"/>
      <c r="M140" s="3">
        <f t="shared" si="1"/>
        <v>0</v>
      </c>
      <c r="N140" s="3"/>
    </row>
    <row r="141" spans="1:14" ht="23.25" customHeight="1">
      <c r="A141" s="3"/>
      <c r="B141" s="9" t="s">
        <v>111</v>
      </c>
      <c r="C141" s="10" t="s">
        <v>339</v>
      </c>
      <c r="D141" s="11">
        <v>1</v>
      </c>
      <c r="E141" s="12"/>
      <c r="F141" s="13" t="s">
        <v>87</v>
      </c>
      <c r="G141" s="3"/>
      <c r="H141" s="3"/>
      <c r="I141" s="14"/>
      <c r="J141" s="14"/>
      <c r="K141" s="3"/>
      <c r="L141" s="14"/>
      <c r="M141" s="3">
        <f t="shared" si="1"/>
        <v>0</v>
      </c>
      <c r="N141" s="3"/>
    </row>
    <row r="142" spans="1:14" ht="23.25" customHeight="1">
      <c r="A142" s="3"/>
      <c r="B142" s="9" t="s">
        <v>112</v>
      </c>
      <c r="C142" s="10"/>
      <c r="D142" s="11">
        <v>0.122</v>
      </c>
      <c r="E142" s="12"/>
      <c r="F142" s="13" t="s">
        <v>115</v>
      </c>
      <c r="G142" s="3"/>
      <c r="H142" s="3"/>
      <c r="I142" s="14"/>
      <c r="J142" s="3"/>
      <c r="K142" s="3"/>
      <c r="L142" s="3"/>
      <c r="M142" s="3">
        <f t="shared" si="1"/>
        <v>0</v>
      </c>
      <c r="N142" s="3"/>
    </row>
    <row r="143" spans="1:14" ht="23.25" customHeight="1">
      <c r="A143" s="3"/>
      <c r="B143" s="57" t="s">
        <v>113</v>
      </c>
      <c r="C143" s="10"/>
      <c r="D143" s="11">
        <v>1.6E-2</v>
      </c>
      <c r="E143" s="12"/>
      <c r="F143" s="13" t="s">
        <v>56</v>
      </c>
      <c r="G143" s="3"/>
      <c r="H143" s="3"/>
      <c r="I143" s="3"/>
      <c r="J143" s="3"/>
      <c r="K143" s="3"/>
      <c r="L143" s="3"/>
      <c r="M143" s="3">
        <f>H143+J143+L143</f>
        <v>0</v>
      </c>
      <c r="N143" s="13"/>
    </row>
    <row r="144" spans="1:14" ht="23.25" customHeight="1">
      <c r="A144" s="3"/>
      <c r="B144" s="9" t="s">
        <v>108</v>
      </c>
      <c r="C144" s="10"/>
      <c r="D144" s="11">
        <v>4.3999999999999997E-2</v>
      </c>
      <c r="E144" s="12"/>
      <c r="F144" s="13" t="s">
        <v>115</v>
      </c>
      <c r="G144" s="3"/>
      <c r="H144" s="3"/>
      <c r="I144" s="3"/>
      <c r="J144" s="3"/>
      <c r="K144" s="3"/>
      <c r="L144" s="3"/>
      <c r="M144" s="3">
        <f>H144+J144+L144</f>
        <v>0</v>
      </c>
      <c r="N144" s="13"/>
    </row>
    <row r="145" spans="1:14" ht="23.25" customHeight="1">
      <c r="A145" s="3"/>
      <c r="B145" s="13" t="s">
        <v>57</v>
      </c>
      <c r="C145" s="10"/>
      <c r="D145" s="11"/>
      <c r="E145" s="12"/>
      <c r="F145" s="13"/>
      <c r="G145" s="3"/>
      <c r="H145" s="3"/>
      <c r="I145" s="3"/>
      <c r="J145" s="3"/>
      <c r="K145" s="3"/>
      <c r="L145" s="3"/>
      <c r="M145" s="3">
        <f>H145+J145+L145</f>
        <v>0</v>
      </c>
      <c r="N145" s="13"/>
    </row>
    <row r="146" spans="1:14" ht="23.25" customHeight="1">
      <c r="A146" s="3"/>
      <c r="B146" s="4"/>
      <c r="C146" s="5"/>
      <c r="D146" s="6"/>
      <c r="E146" s="7"/>
      <c r="F146" s="4"/>
      <c r="G146" s="8"/>
      <c r="H146" s="8"/>
      <c r="I146" s="8"/>
      <c r="J146" s="8"/>
      <c r="K146" s="8"/>
      <c r="L146" s="8"/>
      <c r="M146" s="8"/>
      <c r="N146" s="3"/>
    </row>
    <row r="147" spans="1:14" ht="23.25" customHeight="1">
      <c r="A147" s="3"/>
      <c r="B147" s="252" t="s">
        <v>383</v>
      </c>
      <c r="C147" s="253"/>
      <c r="D147" s="6"/>
      <c r="E147" s="7"/>
      <c r="F147" s="4"/>
      <c r="G147" s="8"/>
      <c r="H147" s="8"/>
      <c r="I147" s="8"/>
      <c r="J147" s="8"/>
      <c r="K147" s="8"/>
      <c r="L147" s="8"/>
      <c r="M147" s="8"/>
      <c r="N147" s="3"/>
    </row>
    <row r="148" spans="1:14" ht="23.25" customHeight="1">
      <c r="A148" s="3"/>
      <c r="B148" s="252" t="s">
        <v>513</v>
      </c>
      <c r="C148" s="253"/>
      <c r="D148" s="11"/>
      <c r="E148" s="7"/>
      <c r="F148" s="4"/>
      <c r="G148" s="8"/>
      <c r="H148" s="8"/>
      <c r="I148" s="8"/>
      <c r="J148" s="8"/>
      <c r="K148" s="8"/>
      <c r="L148" s="8"/>
      <c r="M148" s="8"/>
      <c r="N148" s="3"/>
    </row>
    <row r="149" spans="1:14" ht="23.25" customHeight="1">
      <c r="A149" s="3"/>
      <c r="B149" s="9" t="s">
        <v>109</v>
      </c>
      <c r="C149" s="10" t="s">
        <v>451</v>
      </c>
      <c r="D149" s="11">
        <v>1.03</v>
      </c>
      <c r="E149" s="12"/>
      <c r="F149" s="13" t="s">
        <v>61</v>
      </c>
      <c r="G149" s="3"/>
      <c r="H149" s="3"/>
      <c r="I149" s="14"/>
      <c r="J149" s="3"/>
      <c r="K149" s="3"/>
      <c r="L149" s="3"/>
      <c r="M149" s="3">
        <f t="shared" ref="M149:M153" si="2">H149+J149+L149</f>
        <v>0</v>
      </c>
      <c r="N149" s="3"/>
    </row>
    <row r="150" spans="1:14" ht="23.25" customHeight="1">
      <c r="A150" s="3"/>
      <c r="B150" s="9" t="s">
        <v>110</v>
      </c>
      <c r="C150" s="10"/>
      <c r="D150" s="11">
        <v>7.0000000000000001E-3</v>
      </c>
      <c r="E150" s="12"/>
      <c r="F150" s="13" t="s">
        <v>114</v>
      </c>
      <c r="G150" s="3"/>
      <c r="H150" s="3"/>
      <c r="I150" s="14"/>
      <c r="J150" s="3"/>
      <c r="K150" s="3"/>
      <c r="L150" s="3"/>
      <c r="M150" s="3">
        <f t="shared" si="2"/>
        <v>0</v>
      </c>
      <c r="N150" s="3"/>
    </row>
    <row r="151" spans="1:14" ht="23.25" customHeight="1">
      <c r="A151" s="3"/>
      <c r="B151" s="9" t="s">
        <v>110</v>
      </c>
      <c r="C151" s="10"/>
      <c r="D151" s="11">
        <v>1E-3</v>
      </c>
      <c r="E151" s="12"/>
      <c r="F151" s="13" t="s">
        <v>114</v>
      </c>
      <c r="G151" s="3"/>
      <c r="H151" s="3"/>
      <c r="I151" s="14"/>
      <c r="J151" s="3"/>
      <c r="K151" s="3"/>
      <c r="L151" s="3"/>
      <c r="M151" s="3">
        <f t="shared" si="2"/>
        <v>0</v>
      </c>
      <c r="N151" s="3"/>
    </row>
    <row r="152" spans="1:14" ht="23.25" customHeight="1">
      <c r="A152" s="3"/>
      <c r="B152" s="9" t="s">
        <v>111</v>
      </c>
      <c r="C152" s="10" t="s">
        <v>339</v>
      </c>
      <c r="D152" s="11">
        <v>1</v>
      </c>
      <c r="E152" s="12"/>
      <c r="F152" s="13" t="s">
        <v>87</v>
      </c>
      <c r="G152" s="3"/>
      <c r="H152" s="3"/>
      <c r="I152" s="14"/>
      <c r="J152" s="14"/>
      <c r="K152" s="3"/>
      <c r="L152" s="14"/>
      <c r="M152" s="3">
        <f t="shared" si="2"/>
        <v>0</v>
      </c>
      <c r="N152" s="3"/>
    </row>
    <row r="153" spans="1:14" ht="23.25" customHeight="1">
      <c r="A153" s="3"/>
      <c r="B153" s="9" t="s">
        <v>112</v>
      </c>
      <c r="C153" s="10"/>
      <c r="D153" s="11">
        <v>0.122</v>
      </c>
      <c r="E153" s="12"/>
      <c r="F153" s="13" t="s">
        <v>115</v>
      </c>
      <c r="G153" s="3"/>
      <c r="H153" s="3"/>
      <c r="I153" s="14"/>
      <c r="J153" s="3"/>
      <c r="K153" s="3"/>
      <c r="L153" s="3"/>
      <c r="M153" s="3">
        <f t="shared" si="2"/>
        <v>0</v>
      </c>
      <c r="N153" s="3"/>
    </row>
    <row r="154" spans="1:14" ht="23.25" customHeight="1">
      <c r="A154" s="3"/>
      <c r="B154" s="57" t="s">
        <v>113</v>
      </c>
      <c r="C154" s="10"/>
      <c r="D154" s="11">
        <v>1.6E-2</v>
      </c>
      <c r="E154" s="12"/>
      <c r="F154" s="13" t="s">
        <v>56</v>
      </c>
      <c r="G154" s="3"/>
      <c r="H154" s="3"/>
      <c r="I154" s="3"/>
      <c r="J154" s="3"/>
      <c r="K154" s="3"/>
      <c r="L154" s="3"/>
      <c r="M154" s="3">
        <f>H154+J154+L154</f>
        <v>0</v>
      </c>
      <c r="N154" s="13"/>
    </row>
    <row r="155" spans="1:14" ht="23.25" customHeight="1">
      <c r="A155" s="3"/>
      <c r="B155" s="9" t="s">
        <v>108</v>
      </c>
      <c r="C155" s="10"/>
      <c r="D155" s="11">
        <v>4.3999999999999997E-2</v>
      </c>
      <c r="E155" s="12"/>
      <c r="F155" s="13" t="s">
        <v>115</v>
      </c>
      <c r="G155" s="3"/>
      <c r="H155" s="3"/>
      <c r="I155" s="3"/>
      <c r="J155" s="3"/>
      <c r="K155" s="3"/>
      <c r="L155" s="3"/>
      <c r="M155" s="3">
        <f>H155+J155+L155</f>
        <v>0</v>
      </c>
      <c r="N155" s="13"/>
    </row>
    <row r="156" spans="1:14" ht="23.25" customHeight="1">
      <c r="A156" s="3"/>
      <c r="B156" s="13" t="s">
        <v>57</v>
      </c>
      <c r="C156" s="10"/>
      <c r="D156" s="11"/>
      <c r="E156" s="12"/>
      <c r="F156" s="13"/>
      <c r="G156" s="3"/>
      <c r="H156" s="3"/>
      <c r="I156" s="3"/>
      <c r="J156" s="3"/>
      <c r="K156" s="3"/>
      <c r="L156" s="3"/>
      <c r="M156" s="3">
        <f>H156+J156+L156</f>
        <v>0</v>
      </c>
      <c r="N156" s="13"/>
    </row>
    <row r="157" spans="1:14" ht="23.25" customHeight="1">
      <c r="A157" s="3"/>
      <c r="B157" s="4"/>
      <c r="C157" s="5"/>
      <c r="D157" s="6"/>
      <c r="E157" s="7"/>
      <c r="F157" s="4"/>
      <c r="G157" s="8"/>
      <c r="H157" s="8"/>
      <c r="I157" s="8"/>
      <c r="J157" s="8"/>
      <c r="K157" s="8"/>
      <c r="L157" s="8"/>
      <c r="M157" s="8"/>
      <c r="N157" s="3"/>
    </row>
    <row r="158" spans="1:14" ht="23.25" customHeight="1">
      <c r="A158" s="3"/>
      <c r="B158" s="254" t="s">
        <v>384</v>
      </c>
      <c r="C158" s="255"/>
      <c r="D158" s="6"/>
      <c r="E158" s="7"/>
      <c r="F158" s="4"/>
      <c r="G158" s="8"/>
      <c r="H158" s="8"/>
      <c r="I158" s="8"/>
      <c r="J158" s="8"/>
      <c r="K158" s="8"/>
      <c r="L158" s="8"/>
      <c r="M158" s="8"/>
      <c r="N158" s="3"/>
    </row>
    <row r="159" spans="1:14" ht="23.25" customHeight="1">
      <c r="A159" s="3"/>
      <c r="B159" s="252" t="s">
        <v>514</v>
      </c>
      <c r="C159" s="253"/>
      <c r="D159" s="11"/>
      <c r="E159" s="12"/>
      <c r="F159" s="4"/>
      <c r="G159" s="8"/>
      <c r="H159" s="8"/>
      <c r="I159" s="8"/>
      <c r="J159" s="8"/>
      <c r="K159" s="8"/>
      <c r="L159" s="8"/>
      <c r="M159" s="8"/>
      <c r="N159" s="3"/>
    </row>
    <row r="160" spans="1:14" ht="23.25" customHeight="1">
      <c r="A160" s="3"/>
      <c r="B160" s="9" t="s">
        <v>144</v>
      </c>
      <c r="C160" s="10" t="s">
        <v>275</v>
      </c>
      <c r="D160" s="11">
        <v>1.03</v>
      </c>
      <c r="E160" s="12"/>
      <c r="F160" s="13" t="s">
        <v>147</v>
      </c>
      <c r="G160" s="3"/>
      <c r="H160" s="3"/>
      <c r="I160" s="14"/>
      <c r="J160" s="3"/>
      <c r="K160" s="3"/>
      <c r="L160" s="3"/>
      <c r="M160" s="3">
        <f t="shared" ref="M160:M162" si="3">H160+J160+L160</f>
        <v>0</v>
      </c>
      <c r="N160" s="3"/>
    </row>
    <row r="161" spans="1:14" ht="23.25" customHeight="1">
      <c r="A161" s="3"/>
      <c r="B161" s="9" t="s">
        <v>120</v>
      </c>
      <c r="C161" s="10"/>
      <c r="D161" s="11">
        <v>0.05</v>
      </c>
      <c r="E161" s="12"/>
      <c r="F161" s="13" t="s">
        <v>56</v>
      </c>
      <c r="G161" s="3"/>
      <c r="H161" s="3"/>
      <c r="I161" s="14"/>
      <c r="J161" s="3"/>
      <c r="K161" s="3"/>
      <c r="L161" s="3"/>
      <c r="M161" s="3">
        <f t="shared" si="3"/>
        <v>0</v>
      </c>
      <c r="N161" s="3"/>
    </row>
    <row r="162" spans="1:14" ht="23.25" customHeight="1">
      <c r="A162" s="3"/>
      <c r="B162" s="9" t="s">
        <v>108</v>
      </c>
      <c r="C162" s="10"/>
      <c r="D162" s="11">
        <v>0.01</v>
      </c>
      <c r="E162" s="12"/>
      <c r="F162" s="13" t="s">
        <v>56</v>
      </c>
      <c r="G162" s="3"/>
      <c r="H162" s="3"/>
      <c r="I162" s="14"/>
      <c r="J162" s="14"/>
      <c r="K162" s="3"/>
      <c r="L162" s="3"/>
      <c r="M162" s="3">
        <f t="shared" si="3"/>
        <v>0</v>
      </c>
      <c r="N162" s="3"/>
    </row>
    <row r="163" spans="1:14" ht="23.25" customHeight="1">
      <c r="A163" s="3"/>
      <c r="B163" s="13" t="s">
        <v>57</v>
      </c>
      <c r="C163" s="10"/>
      <c r="D163" s="11"/>
      <c r="E163" s="12"/>
      <c r="F163" s="13"/>
      <c r="G163" s="3"/>
      <c r="H163" s="3"/>
      <c r="I163" s="3"/>
      <c r="J163" s="3"/>
      <c r="K163" s="3"/>
      <c r="L163" s="3"/>
      <c r="M163" s="3">
        <f>H163+J163+L163</f>
        <v>0</v>
      </c>
      <c r="N163" s="13"/>
    </row>
    <row r="164" spans="1:14" ht="23.25" customHeight="1">
      <c r="A164" s="3"/>
      <c r="B164" s="4"/>
      <c r="C164" s="5"/>
      <c r="D164" s="6"/>
      <c r="E164" s="7"/>
      <c r="F164" s="4"/>
      <c r="G164" s="8"/>
      <c r="H164" s="8"/>
      <c r="I164" s="8"/>
      <c r="J164" s="8"/>
      <c r="K164" s="8"/>
      <c r="L164" s="8"/>
      <c r="M164" s="8"/>
      <c r="N164" s="3"/>
    </row>
    <row r="165" spans="1:14" ht="23.25" customHeight="1">
      <c r="A165" s="3"/>
      <c r="B165" s="254" t="s">
        <v>385</v>
      </c>
      <c r="C165" s="255"/>
      <c r="D165" s="6"/>
      <c r="E165" s="7"/>
      <c r="F165" s="4"/>
      <c r="G165" s="8"/>
      <c r="H165" s="8"/>
      <c r="I165" s="8"/>
      <c r="J165" s="8"/>
      <c r="K165" s="8"/>
      <c r="L165" s="8"/>
      <c r="M165" s="8"/>
      <c r="N165" s="3"/>
    </row>
    <row r="166" spans="1:14" ht="23.25" customHeight="1">
      <c r="A166" s="3"/>
      <c r="B166" s="252" t="s">
        <v>515</v>
      </c>
      <c r="C166" s="253"/>
      <c r="D166" s="11"/>
      <c r="E166" s="12"/>
      <c r="F166" s="4"/>
      <c r="G166" s="8"/>
      <c r="H166" s="8"/>
      <c r="I166" s="8"/>
      <c r="J166" s="8"/>
      <c r="K166" s="8"/>
      <c r="L166" s="8"/>
      <c r="M166" s="8"/>
      <c r="N166" s="3"/>
    </row>
    <row r="167" spans="1:14" ht="23.25" customHeight="1">
      <c r="A167" s="3"/>
      <c r="B167" s="9" t="s">
        <v>118</v>
      </c>
      <c r="C167" s="10" t="s">
        <v>355</v>
      </c>
      <c r="D167" s="11">
        <v>1.03</v>
      </c>
      <c r="E167" s="12"/>
      <c r="F167" s="13" t="s">
        <v>61</v>
      </c>
      <c r="G167" s="3"/>
      <c r="H167" s="3"/>
      <c r="I167" s="14"/>
      <c r="J167" s="3"/>
      <c r="K167" s="3"/>
      <c r="L167" s="3"/>
      <c r="M167" s="3">
        <f t="shared" ref="M167:M171" si="4">H167+J167+L167</f>
        <v>0</v>
      </c>
      <c r="N167" s="3"/>
    </row>
    <row r="168" spans="1:14" ht="23.25" customHeight="1">
      <c r="A168" s="3"/>
      <c r="B168" s="9" t="s">
        <v>119</v>
      </c>
      <c r="C168" s="10"/>
      <c r="D168" s="11">
        <v>2.4300000000000002</v>
      </c>
      <c r="E168" s="12"/>
      <c r="F168" s="13" t="s">
        <v>78</v>
      </c>
      <c r="G168" s="3"/>
      <c r="H168" s="3"/>
      <c r="I168" s="14"/>
      <c r="J168" s="3"/>
      <c r="K168" s="3"/>
      <c r="L168" s="3"/>
      <c r="M168" s="3">
        <f t="shared" si="4"/>
        <v>0</v>
      </c>
      <c r="N168" s="3"/>
    </row>
    <row r="169" spans="1:14" ht="23.25" customHeight="1">
      <c r="A169" s="3"/>
      <c r="B169" s="9" t="s">
        <v>174</v>
      </c>
      <c r="C169" s="10" t="s">
        <v>340</v>
      </c>
      <c r="D169" s="11">
        <v>1</v>
      </c>
      <c r="E169" s="12"/>
      <c r="F169" s="13" t="s">
        <v>175</v>
      </c>
      <c r="G169" s="3"/>
      <c r="H169" s="3"/>
      <c r="I169" s="14"/>
      <c r="J169" s="14"/>
      <c r="K169" s="3"/>
      <c r="L169" s="14"/>
      <c r="M169" s="3">
        <f t="shared" si="4"/>
        <v>0</v>
      </c>
      <c r="N169" s="3"/>
    </row>
    <row r="170" spans="1:14" ht="23.25" customHeight="1">
      <c r="A170" s="3"/>
      <c r="B170" s="9" t="s">
        <v>120</v>
      </c>
      <c r="C170" s="10"/>
      <c r="D170" s="11">
        <v>0.03</v>
      </c>
      <c r="E170" s="114"/>
      <c r="F170" s="13" t="s">
        <v>56</v>
      </c>
      <c r="G170" s="3"/>
      <c r="H170" s="3"/>
      <c r="I170" s="14"/>
      <c r="J170" s="3"/>
      <c r="K170" s="3"/>
      <c r="L170" s="3"/>
      <c r="M170" s="3">
        <f t="shared" si="4"/>
        <v>0</v>
      </c>
      <c r="N170" s="3"/>
    </row>
    <row r="171" spans="1:14" ht="23.25" customHeight="1">
      <c r="A171" s="3"/>
      <c r="B171" s="9" t="s">
        <v>108</v>
      </c>
      <c r="C171" s="10"/>
      <c r="D171" s="11">
        <v>1.2999999999999999E-2</v>
      </c>
      <c r="E171" s="114"/>
      <c r="F171" s="13" t="s">
        <v>56</v>
      </c>
      <c r="G171" s="3"/>
      <c r="H171" s="3"/>
      <c r="I171" s="14"/>
      <c r="J171" s="14"/>
      <c r="K171" s="3"/>
      <c r="L171" s="3"/>
      <c r="M171" s="3">
        <f t="shared" si="4"/>
        <v>0</v>
      </c>
      <c r="N171" s="3"/>
    </row>
    <row r="172" spans="1:14" ht="23.25" customHeight="1">
      <c r="A172" s="3"/>
      <c r="B172" s="13" t="s">
        <v>57</v>
      </c>
      <c r="C172" s="10"/>
      <c r="D172" s="11"/>
      <c r="E172" s="12"/>
      <c r="F172" s="13"/>
      <c r="G172" s="3"/>
      <c r="H172" s="3"/>
      <c r="I172" s="3"/>
      <c r="J172" s="3"/>
      <c r="K172" s="3"/>
      <c r="L172" s="3"/>
      <c r="M172" s="3">
        <f>H172+J172+L172</f>
        <v>0</v>
      </c>
      <c r="N172" s="13"/>
    </row>
    <row r="173" spans="1:14" ht="23.25" customHeight="1">
      <c r="A173" s="3"/>
      <c r="B173" s="4"/>
      <c r="C173" s="5"/>
      <c r="D173" s="6"/>
      <c r="E173" s="7"/>
      <c r="F173" s="4"/>
      <c r="G173" s="8"/>
      <c r="H173" s="8"/>
      <c r="I173" s="8"/>
      <c r="J173" s="8"/>
      <c r="K173" s="8"/>
      <c r="L173" s="8"/>
      <c r="M173" s="8"/>
      <c r="N173" s="3"/>
    </row>
    <row r="174" spans="1:14" ht="23.25" customHeight="1">
      <c r="A174" s="3"/>
      <c r="B174" s="254" t="s">
        <v>386</v>
      </c>
      <c r="C174" s="255"/>
      <c r="D174" s="6"/>
      <c r="E174" s="7"/>
      <c r="F174" s="4"/>
      <c r="G174" s="8"/>
      <c r="H174" s="8"/>
      <c r="I174" s="8"/>
      <c r="J174" s="8"/>
      <c r="K174" s="8"/>
      <c r="L174" s="8"/>
      <c r="M174" s="8"/>
      <c r="N174" s="3"/>
    </row>
    <row r="175" spans="1:14" ht="23.25" customHeight="1">
      <c r="A175" s="3"/>
      <c r="B175" s="252" t="s">
        <v>516</v>
      </c>
      <c r="C175" s="253"/>
      <c r="D175" s="11"/>
      <c r="E175" s="12"/>
      <c r="F175" s="4"/>
      <c r="G175" s="8"/>
      <c r="H175" s="8"/>
      <c r="I175" s="8"/>
      <c r="J175" s="8"/>
      <c r="K175" s="8"/>
      <c r="L175" s="8"/>
      <c r="M175" s="8"/>
      <c r="N175" s="3"/>
    </row>
    <row r="176" spans="1:14" ht="23.25" customHeight="1">
      <c r="A176" s="3"/>
      <c r="B176" s="9" t="s">
        <v>279</v>
      </c>
      <c r="C176" s="10" t="s">
        <v>282</v>
      </c>
      <c r="D176" s="11">
        <v>1.03</v>
      </c>
      <c r="E176" s="12"/>
      <c r="F176" s="13" t="s">
        <v>61</v>
      </c>
      <c r="G176" s="3"/>
      <c r="H176" s="3"/>
      <c r="I176" s="14"/>
      <c r="J176" s="3"/>
      <c r="K176" s="3"/>
      <c r="L176" s="3"/>
      <c r="M176" s="3">
        <f t="shared" ref="M176:M178" si="5">H176+J176+L176</f>
        <v>0</v>
      </c>
      <c r="N176" s="3"/>
    </row>
    <row r="177" spans="1:14" ht="23.25" customHeight="1">
      <c r="A177" s="3"/>
      <c r="B177" s="9" t="s">
        <v>120</v>
      </c>
      <c r="C177" s="10"/>
      <c r="D177" s="11">
        <v>0.05</v>
      </c>
      <c r="E177" s="12"/>
      <c r="F177" s="13" t="s">
        <v>56</v>
      </c>
      <c r="G177" s="3"/>
      <c r="H177" s="3"/>
      <c r="I177" s="14"/>
      <c r="J177" s="3"/>
      <c r="K177" s="3"/>
      <c r="L177" s="3"/>
      <c r="M177" s="3">
        <f t="shared" si="5"/>
        <v>0</v>
      </c>
      <c r="N177" s="3"/>
    </row>
    <row r="178" spans="1:14" ht="23.25" customHeight="1">
      <c r="A178" s="3"/>
      <c r="B178" s="9" t="s">
        <v>108</v>
      </c>
      <c r="C178" s="10"/>
      <c r="D178" s="11">
        <v>0.01</v>
      </c>
      <c r="E178" s="12"/>
      <c r="F178" s="13" t="s">
        <v>56</v>
      </c>
      <c r="G178" s="3"/>
      <c r="H178" s="3"/>
      <c r="I178" s="14"/>
      <c r="J178" s="14"/>
      <c r="K178" s="3"/>
      <c r="L178" s="3"/>
      <c r="M178" s="3">
        <f t="shared" si="5"/>
        <v>0</v>
      </c>
      <c r="N178" s="3"/>
    </row>
    <row r="179" spans="1:14" ht="23.25" customHeight="1">
      <c r="A179" s="3"/>
      <c r="B179" s="13" t="s">
        <v>57</v>
      </c>
      <c r="C179" s="10"/>
      <c r="D179" s="11"/>
      <c r="E179" s="12"/>
      <c r="F179" s="13"/>
      <c r="G179" s="3"/>
      <c r="H179" s="3"/>
      <c r="I179" s="3"/>
      <c r="J179" s="3"/>
      <c r="K179" s="3"/>
      <c r="L179" s="3"/>
      <c r="M179" s="3">
        <f>H179+J179+L179</f>
        <v>0</v>
      </c>
      <c r="N179" s="13"/>
    </row>
    <row r="180" spans="1:14" ht="23.25" customHeight="1">
      <c r="A180" s="3"/>
      <c r="B180" s="4"/>
      <c r="C180" s="5"/>
      <c r="D180" s="6"/>
      <c r="E180" s="7"/>
      <c r="F180" s="4"/>
      <c r="G180" s="8"/>
      <c r="H180" s="8"/>
      <c r="I180" s="8"/>
      <c r="J180" s="8"/>
      <c r="K180" s="8"/>
      <c r="L180" s="8"/>
      <c r="M180" s="8"/>
      <c r="N180" s="3"/>
    </row>
    <row r="181" spans="1:14" ht="23.25" customHeight="1">
      <c r="A181" s="3"/>
      <c r="B181" s="254" t="s">
        <v>387</v>
      </c>
      <c r="C181" s="255"/>
      <c r="D181" s="6"/>
      <c r="E181" s="7"/>
      <c r="F181" s="4"/>
      <c r="G181" s="8"/>
      <c r="H181" s="8"/>
      <c r="I181" s="8"/>
      <c r="J181" s="8"/>
      <c r="K181" s="8"/>
      <c r="L181" s="8"/>
      <c r="M181" s="8"/>
      <c r="N181" s="3"/>
    </row>
    <row r="182" spans="1:14" ht="23.25" customHeight="1">
      <c r="A182" s="3"/>
      <c r="B182" s="252" t="s">
        <v>517</v>
      </c>
      <c r="C182" s="253"/>
      <c r="D182" s="11"/>
      <c r="E182" s="7"/>
      <c r="F182" s="4"/>
      <c r="G182" s="8"/>
      <c r="H182" s="8"/>
      <c r="I182" s="8"/>
      <c r="J182" s="8"/>
      <c r="K182" s="8"/>
      <c r="L182" s="8"/>
      <c r="M182" s="8"/>
      <c r="N182" s="3"/>
    </row>
    <row r="183" spans="1:14" ht="23.25" customHeight="1">
      <c r="A183" s="3"/>
      <c r="B183" s="9" t="s">
        <v>125</v>
      </c>
      <c r="C183" s="10"/>
      <c r="D183" s="11">
        <v>1.03</v>
      </c>
      <c r="E183" s="12"/>
      <c r="F183" s="13" t="s">
        <v>61</v>
      </c>
      <c r="G183" s="3"/>
      <c r="H183" s="3"/>
      <c r="I183" s="14"/>
      <c r="J183" s="3"/>
      <c r="K183" s="3"/>
      <c r="L183" s="3"/>
      <c r="M183" s="3">
        <f t="shared" ref="M183:M186" si="6">H183+J183+L183</f>
        <v>0</v>
      </c>
      <c r="N183" s="3"/>
    </row>
    <row r="184" spans="1:14" ht="23.25" customHeight="1">
      <c r="A184" s="3"/>
      <c r="B184" s="9" t="s">
        <v>277</v>
      </c>
      <c r="C184" s="10"/>
      <c r="D184" s="11">
        <v>2.8500000000000001E-2</v>
      </c>
      <c r="E184" s="12"/>
      <c r="F184" s="13" t="s">
        <v>278</v>
      </c>
      <c r="G184" s="3"/>
      <c r="H184" s="3"/>
      <c r="I184" s="14"/>
      <c r="J184" s="3"/>
      <c r="K184" s="3"/>
      <c r="L184" s="3"/>
      <c r="M184" s="3">
        <f t="shared" si="6"/>
        <v>0</v>
      </c>
      <c r="N184" s="3"/>
    </row>
    <row r="185" spans="1:14" ht="23.25" customHeight="1">
      <c r="A185" s="3"/>
      <c r="B185" s="9" t="s">
        <v>120</v>
      </c>
      <c r="C185" s="10"/>
      <c r="D185" s="11">
        <v>1.4E-2</v>
      </c>
      <c r="E185" s="12"/>
      <c r="F185" s="13" t="s">
        <v>56</v>
      </c>
      <c r="G185" s="3"/>
      <c r="H185" s="3"/>
      <c r="I185" s="14"/>
      <c r="J185" s="3"/>
      <c r="K185" s="3"/>
      <c r="L185" s="3"/>
      <c r="M185" s="3">
        <f t="shared" si="6"/>
        <v>0</v>
      </c>
      <c r="N185" s="3"/>
    </row>
    <row r="186" spans="1:14" ht="23.25" customHeight="1">
      <c r="A186" s="3"/>
      <c r="B186" s="9" t="s">
        <v>108</v>
      </c>
      <c r="C186" s="10"/>
      <c r="D186" s="11">
        <v>3.0000000000000001E-3</v>
      </c>
      <c r="E186" s="12"/>
      <c r="F186" s="13" t="s">
        <v>56</v>
      </c>
      <c r="G186" s="3"/>
      <c r="H186" s="3"/>
      <c r="I186" s="14"/>
      <c r="J186" s="3"/>
      <c r="K186" s="3"/>
      <c r="L186" s="3"/>
      <c r="M186" s="3">
        <f t="shared" si="6"/>
        <v>0</v>
      </c>
      <c r="N186" s="3"/>
    </row>
    <row r="187" spans="1:14" ht="23.25" customHeight="1">
      <c r="A187" s="3"/>
      <c r="B187" s="13" t="s">
        <v>57</v>
      </c>
      <c r="C187" s="10"/>
      <c r="D187" s="11"/>
      <c r="E187" s="12"/>
      <c r="F187" s="13"/>
      <c r="G187" s="3"/>
      <c r="H187" s="3"/>
      <c r="I187" s="3"/>
      <c r="J187" s="3"/>
      <c r="K187" s="3"/>
      <c r="L187" s="3"/>
      <c r="M187" s="3">
        <f>H187+J187+L187</f>
        <v>0</v>
      </c>
      <c r="N187" s="13"/>
    </row>
    <row r="188" spans="1:14" ht="23.25" customHeight="1">
      <c r="A188" s="3"/>
      <c r="B188" s="4"/>
      <c r="C188" s="5"/>
      <c r="D188" s="6"/>
      <c r="E188" s="7"/>
      <c r="F188" s="4"/>
      <c r="G188" s="8"/>
      <c r="H188" s="8"/>
      <c r="I188" s="8"/>
      <c r="J188" s="8"/>
      <c r="K188" s="8"/>
      <c r="L188" s="8"/>
      <c r="M188" s="8"/>
      <c r="N188" s="3"/>
    </row>
    <row r="189" spans="1:14" ht="23.25" customHeight="1">
      <c r="A189" s="3"/>
      <c r="B189" s="252" t="s">
        <v>388</v>
      </c>
      <c r="C189" s="253"/>
      <c r="D189" s="6"/>
      <c r="E189" s="7"/>
      <c r="F189" s="4"/>
      <c r="G189" s="8"/>
      <c r="H189" s="8"/>
      <c r="I189" s="8"/>
      <c r="J189" s="8"/>
      <c r="K189" s="8"/>
      <c r="L189" s="8"/>
      <c r="M189" s="8"/>
      <c r="N189" s="3"/>
    </row>
    <row r="190" spans="1:14" ht="23.25" customHeight="1">
      <c r="A190" s="3"/>
      <c r="B190" s="252" t="s">
        <v>518</v>
      </c>
      <c r="C190" s="253"/>
      <c r="D190" s="11"/>
      <c r="E190" s="7"/>
      <c r="F190" s="4"/>
      <c r="G190" s="8"/>
      <c r="H190" s="8"/>
      <c r="I190" s="8"/>
      <c r="J190" s="8"/>
      <c r="K190" s="8"/>
      <c r="L190" s="8"/>
      <c r="M190" s="8"/>
      <c r="N190" s="3"/>
    </row>
    <row r="191" spans="1:14" ht="23.25" customHeight="1">
      <c r="A191" s="3"/>
      <c r="B191" s="9" t="s">
        <v>126</v>
      </c>
      <c r="C191" s="10"/>
      <c r="D191" s="11">
        <v>0.8</v>
      </c>
      <c r="E191" s="12"/>
      <c r="F191" s="13" t="s">
        <v>61</v>
      </c>
      <c r="G191" s="3"/>
      <c r="H191" s="3"/>
      <c r="I191" s="14"/>
      <c r="J191" s="3"/>
      <c r="K191" s="3"/>
      <c r="L191" s="3"/>
      <c r="M191" s="3">
        <f t="shared" ref="M191:M195" si="7">H191+J191+L191</f>
        <v>0</v>
      </c>
      <c r="N191" s="3"/>
    </row>
    <row r="192" spans="1:14" ht="23.25" customHeight="1">
      <c r="A192" s="3"/>
      <c r="B192" s="9" t="s">
        <v>127</v>
      </c>
      <c r="C192" s="10"/>
      <c r="D192" s="11">
        <v>1.2</v>
      </c>
      <c r="E192" s="12"/>
      <c r="F192" s="13" t="s">
        <v>61</v>
      </c>
      <c r="G192" s="3"/>
      <c r="H192" s="3"/>
      <c r="I192" s="14"/>
      <c r="J192" s="3"/>
      <c r="K192" s="3"/>
      <c r="L192" s="3"/>
      <c r="M192" s="3">
        <f t="shared" si="7"/>
        <v>0</v>
      </c>
      <c r="N192" s="3"/>
    </row>
    <row r="193" spans="1:14" ht="23.25" customHeight="1">
      <c r="A193" s="3"/>
      <c r="B193" s="9" t="s">
        <v>128</v>
      </c>
      <c r="C193" s="10"/>
      <c r="D193" s="11">
        <v>0.3</v>
      </c>
      <c r="E193" s="12"/>
      <c r="F193" s="13" t="s">
        <v>130</v>
      </c>
      <c r="G193" s="3"/>
      <c r="H193" s="3"/>
      <c r="I193" s="14"/>
      <c r="J193" s="3"/>
      <c r="K193" s="3"/>
      <c r="L193" s="3"/>
      <c r="M193" s="3">
        <f t="shared" si="7"/>
        <v>0</v>
      </c>
      <c r="N193" s="3"/>
    </row>
    <row r="194" spans="1:14" ht="23.25" customHeight="1">
      <c r="A194" s="3"/>
      <c r="B194" s="9" t="s">
        <v>129</v>
      </c>
      <c r="C194" s="10"/>
      <c r="D194" s="11">
        <v>2.7E-2</v>
      </c>
      <c r="E194" s="12"/>
      <c r="F194" s="13" t="s">
        <v>115</v>
      </c>
      <c r="G194" s="3"/>
      <c r="H194" s="3"/>
      <c r="I194" s="14"/>
      <c r="J194" s="3"/>
      <c r="K194" s="3"/>
      <c r="L194" s="3"/>
      <c r="M194" s="3">
        <f t="shared" si="7"/>
        <v>0</v>
      </c>
      <c r="N194" s="3"/>
    </row>
    <row r="195" spans="1:14" ht="23.25" customHeight="1">
      <c r="A195" s="3"/>
      <c r="B195" s="9" t="s">
        <v>108</v>
      </c>
      <c r="C195" s="10"/>
      <c r="D195" s="11">
        <v>6.0000000000000001E-3</v>
      </c>
      <c r="E195" s="12"/>
      <c r="F195" s="13" t="s">
        <v>115</v>
      </c>
      <c r="G195" s="3"/>
      <c r="H195" s="3"/>
      <c r="I195" s="14"/>
      <c r="J195" s="3"/>
      <c r="K195" s="3"/>
      <c r="L195" s="3"/>
      <c r="M195" s="3">
        <f t="shared" si="7"/>
        <v>0</v>
      </c>
      <c r="N195" s="3"/>
    </row>
    <row r="196" spans="1:14" ht="23.25" customHeight="1">
      <c r="A196" s="3"/>
      <c r="B196" s="13" t="s">
        <v>57</v>
      </c>
      <c r="C196" s="10"/>
      <c r="D196" s="11"/>
      <c r="E196" s="12"/>
      <c r="F196" s="13"/>
      <c r="G196" s="3"/>
      <c r="H196" s="3"/>
      <c r="I196" s="3"/>
      <c r="J196" s="3"/>
      <c r="K196" s="3"/>
      <c r="L196" s="3"/>
      <c r="M196" s="3">
        <f>H196+J196+L196</f>
        <v>0</v>
      </c>
      <c r="N196" s="13"/>
    </row>
    <row r="197" spans="1:14" ht="23.25" customHeight="1">
      <c r="A197" s="3"/>
      <c r="B197" s="4"/>
      <c r="C197" s="5"/>
      <c r="D197" s="6"/>
      <c r="E197" s="7"/>
      <c r="F197" s="4"/>
      <c r="G197" s="8"/>
      <c r="H197" s="8"/>
      <c r="I197" s="8"/>
      <c r="J197" s="8"/>
      <c r="K197" s="8"/>
      <c r="L197" s="8"/>
      <c r="M197" s="8"/>
      <c r="N197" s="3"/>
    </row>
    <row r="198" spans="1:14" ht="23.25" customHeight="1">
      <c r="A198" s="3"/>
      <c r="B198" s="252" t="s">
        <v>389</v>
      </c>
      <c r="C198" s="253"/>
      <c r="D198" s="6"/>
      <c r="E198" s="7"/>
      <c r="F198" s="4"/>
      <c r="G198" s="8"/>
      <c r="H198" s="8"/>
      <c r="I198" s="8"/>
      <c r="J198" s="8"/>
      <c r="K198" s="8"/>
      <c r="L198" s="8"/>
      <c r="M198" s="8"/>
      <c r="N198" s="3"/>
    </row>
    <row r="199" spans="1:14" ht="23.25" customHeight="1">
      <c r="A199" s="3"/>
      <c r="B199" s="252" t="s">
        <v>559</v>
      </c>
      <c r="C199" s="253"/>
      <c r="D199" s="11"/>
      <c r="E199" s="7"/>
      <c r="F199" s="4"/>
      <c r="G199" s="8"/>
      <c r="H199" s="8"/>
      <c r="I199" s="8"/>
      <c r="J199" s="8"/>
      <c r="K199" s="8"/>
      <c r="L199" s="8"/>
      <c r="M199" s="8"/>
      <c r="N199" s="3"/>
    </row>
    <row r="200" spans="1:14" ht="23.25" customHeight="1">
      <c r="A200" s="3"/>
      <c r="B200" s="9" t="s">
        <v>132</v>
      </c>
      <c r="C200" s="10" t="s">
        <v>558</v>
      </c>
      <c r="D200" s="11">
        <v>1</v>
      </c>
      <c r="E200" s="12"/>
      <c r="F200" s="13" t="s">
        <v>61</v>
      </c>
      <c r="G200" s="3"/>
      <c r="H200" s="3"/>
      <c r="I200" s="14"/>
      <c r="J200" s="3"/>
      <c r="K200" s="3"/>
      <c r="L200" s="3"/>
      <c r="M200" s="3">
        <f t="shared" ref="M200:M204" si="8">H200+J200+L200</f>
        <v>0</v>
      </c>
      <c r="N200" s="3"/>
    </row>
    <row r="201" spans="1:14" ht="23.25" customHeight="1">
      <c r="A201" s="3"/>
      <c r="B201" s="9" t="s">
        <v>110</v>
      </c>
      <c r="C201" s="10"/>
      <c r="D201" s="11">
        <v>7</v>
      </c>
      <c r="E201" s="12"/>
      <c r="F201" s="13" t="s">
        <v>78</v>
      </c>
      <c r="G201" s="3"/>
      <c r="H201" s="3"/>
      <c r="I201" s="14"/>
      <c r="J201" s="3"/>
      <c r="K201" s="3"/>
      <c r="L201" s="3"/>
      <c r="M201" s="3">
        <f t="shared" si="8"/>
        <v>0</v>
      </c>
      <c r="N201" s="3"/>
    </row>
    <row r="202" spans="1:14" ht="23.25" customHeight="1">
      <c r="A202" s="3"/>
      <c r="B202" s="9" t="s">
        <v>111</v>
      </c>
      <c r="C202" s="10" t="s">
        <v>341</v>
      </c>
      <c r="D202" s="11">
        <v>1</v>
      </c>
      <c r="E202" s="12"/>
      <c r="F202" s="13" t="s">
        <v>87</v>
      </c>
      <c r="G202" s="3"/>
      <c r="H202" s="3"/>
      <c r="I202" s="14"/>
      <c r="J202" s="14"/>
      <c r="K202" s="3"/>
      <c r="L202" s="14"/>
      <c r="M202" s="3">
        <f t="shared" si="8"/>
        <v>0</v>
      </c>
      <c r="N202" s="3"/>
    </row>
    <row r="203" spans="1:14" ht="23.25" customHeight="1">
      <c r="A203" s="3"/>
      <c r="B203" s="9" t="s">
        <v>133</v>
      </c>
      <c r="C203" s="10"/>
      <c r="D203" s="11">
        <v>0.13100000000000001</v>
      </c>
      <c r="E203" s="12"/>
      <c r="F203" s="13" t="s">
        <v>115</v>
      </c>
      <c r="G203" s="3"/>
      <c r="H203" s="3"/>
      <c r="I203" s="14"/>
      <c r="J203" s="3"/>
      <c r="K203" s="3"/>
      <c r="L203" s="3"/>
      <c r="M203" s="3">
        <f t="shared" si="8"/>
        <v>0</v>
      </c>
      <c r="N203" s="3"/>
    </row>
    <row r="204" spans="1:14" ht="23.25" customHeight="1">
      <c r="A204" s="3"/>
      <c r="B204" s="9" t="s">
        <v>108</v>
      </c>
      <c r="C204" s="10"/>
      <c r="D204" s="11">
        <v>8.5000000000000006E-2</v>
      </c>
      <c r="E204" s="12"/>
      <c r="F204" s="13" t="s">
        <v>115</v>
      </c>
      <c r="G204" s="3"/>
      <c r="H204" s="3"/>
      <c r="I204" s="14"/>
      <c r="J204" s="3"/>
      <c r="K204" s="3"/>
      <c r="L204" s="3"/>
      <c r="M204" s="3">
        <f t="shared" si="8"/>
        <v>0</v>
      </c>
      <c r="N204" s="3"/>
    </row>
    <row r="205" spans="1:14" ht="23.25" customHeight="1">
      <c r="A205" s="3"/>
      <c r="B205" s="13" t="s">
        <v>57</v>
      </c>
      <c r="C205" s="10"/>
      <c r="D205" s="11"/>
      <c r="E205" s="12"/>
      <c r="F205" s="13"/>
      <c r="G205" s="3"/>
      <c r="H205" s="3"/>
      <c r="I205" s="3"/>
      <c r="J205" s="3"/>
      <c r="K205" s="3"/>
      <c r="L205" s="3"/>
      <c r="M205" s="3">
        <f>H205+J205+L205</f>
        <v>0</v>
      </c>
      <c r="N205" s="13"/>
    </row>
    <row r="206" spans="1:14" ht="23.25" customHeight="1">
      <c r="A206" s="3"/>
      <c r="B206" s="4"/>
      <c r="C206" s="5"/>
      <c r="D206" s="6"/>
      <c r="E206" s="7"/>
      <c r="F206" s="4"/>
      <c r="G206" s="8"/>
      <c r="H206" s="8"/>
      <c r="I206" s="8"/>
      <c r="J206" s="8"/>
      <c r="K206" s="8"/>
      <c r="L206" s="8"/>
      <c r="M206" s="8"/>
      <c r="N206" s="3"/>
    </row>
    <row r="207" spans="1:14" ht="23.25" customHeight="1">
      <c r="A207" s="3"/>
      <c r="B207" s="252" t="s">
        <v>390</v>
      </c>
      <c r="C207" s="253"/>
      <c r="D207" s="6"/>
      <c r="E207" s="7"/>
      <c r="F207" s="4"/>
      <c r="G207" s="8"/>
      <c r="H207" s="8"/>
      <c r="I207" s="8"/>
      <c r="J207" s="8"/>
      <c r="K207" s="8"/>
      <c r="L207" s="8"/>
      <c r="M207" s="8"/>
      <c r="N207" s="3"/>
    </row>
    <row r="208" spans="1:14" ht="23.25" customHeight="1">
      <c r="A208" s="3"/>
      <c r="B208" s="252" t="s">
        <v>557</v>
      </c>
      <c r="C208" s="253"/>
      <c r="D208" s="11"/>
      <c r="E208" s="7"/>
      <c r="F208" s="4"/>
      <c r="G208" s="8"/>
      <c r="H208" s="8"/>
      <c r="I208" s="8"/>
      <c r="J208" s="8"/>
      <c r="K208" s="8"/>
      <c r="L208" s="8"/>
      <c r="M208" s="8"/>
      <c r="N208" s="3"/>
    </row>
    <row r="209" spans="1:14" ht="23.25" customHeight="1">
      <c r="A209" s="3"/>
      <c r="B209" s="9" t="s">
        <v>132</v>
      </c>
      <c r="C209" s="10" t="s">
        <v>418</v>
      </c>
      <c r="D209" s="11">
        <v>1</v>
      </c>
      <c r="E209" s="12"/>
      <c r="F209" s="13" t="s">
        <v>61</v>
      </c>
      <c r="G209" s="3"/>
      <c r="H209" s="3"/>
      <c r="I209" s="14"/>
      <c r="J209" s="3"/>
      <c r="K209" s="3"/>
      <c r="L209" s="3"/>
      <c r="M209" s="3">
        <f t="shared" ref="M209:M213" si="9">H209+J209+L209</f>
        <v>0</v>
      </c>
      <c r="N209" s="3"/>
    </row>
    <row r="210" spans="1:14" ht="23.25" customHeight="1">
      <c r="A210" s="3"/>
      <c r="B210" s="9" t="s">
        <v>110</v>
      </c>
      <c r="C210" s="10"/>
      <c r="D210" s="11">
        <v>9.5</v>
      </c>
      <c r="E210" s="12"/>
      <c r="F210" s="13" t="s">
        <v>78</v>
      </c>
      <c r="G210" s="3"/>
      <c r="H210" s="3"/>
      <c r="I210" s="14"/>
      <c r="J210" s="3"/>
      <c r="K210" s="3"/>
      <c r="L210" s="3"/>
      <c r="M210" s="3">
        <f t="shared" si="9"/>
        <v>0</v>
      </c>
      <c r="N210" s="3"/>
    </row>
    <row r="211" spans="1:14" ht="23.25" customHeight="1">
      <c r="A211" s="3"/>
      <c r="B211" s="9" t="s">
        <v>111</v>
      </c>
      <c r="C211" s="10" t="s">
        <v>341</v>
      </c>
      <c r="D211" s="11">
        <v>1</v>
      </c>
      <c r="E211" s="12"/>
      <c r="F211" s="13" t="s">
        <v>87</v>
      </c>
      <c r="G211" s="3"/>
      <c r="H211" s="3"/>
      <c r="I211" s="14"/>
      <c r="J211" s="14"/>
      <c r="K211" s="3"/>
      <c r="L211" s="14"/>
      <c r="M211" s="3">
        <f t="shared" si="9"/>
        <v>0</v>
      </c>
      <c r="N211" s="3"/>
    </row>
    <row r="212" spans="1:14" ht="23.25" customHeight="1">
      <c r="A212" s="3"/>
      <c r="B212" s="9" t="s">
        <v>133</v>
      </c>
      <c r="C212" s="10"/>
      <c r="D212" s="11">
        <v>0.13700000000000001</v>
      </c>
      <c r="E212" s="12"/>
      <c r="F212" s="13" t="s">
        <v>115</v>
      </c>
      <c r="G212" s="3"/>
      <c r="H212" s="3"/>
      <c r="I212" s="14"/>
      <c r="J212" s="3"/>
      <c r="K212" s="3"/>
      <c r="L212" s="3"/>
      <c r="M212" s="3">
        <f t="shared" si="9"/>
        <v>0</v>
      </c>
      <c r="N212" s="3"/>
    </row>
    <row r="213" spans="1:14" ht="23.25" customHeight="1">
      <c r="A213" s="3"/>
      <c r="B213" s="9" t="s">
        <v>108</v>
      </c>
      <c r="C213" s="10"/>
      <c r="D213" s="11">
        <v>9.1999999999999998E-2</v>
      </c>
      <c r="E213" s="12"/>
      <c r="F213" s="13" t="s">
        <v>115</v>
      </c>
      <c r="G213" s="3"/>
      <c r="H213" s="3"/>
      <c r="I213" s="14"/>
      <c r="J213" s="3"/>
      <c r="K213" s="3"/>
      <c r="L213" s="3"/>
      <c r="M213" s="3">
        <f t="shared" si="9"/>
        <v>0</v>
      </c>
      <c r="N213" s="3"/>
    </row>
    <row r="214" spans="1:14" ht="23.25" customHeight="1">
      <c r="A214" s="3"/>
      <c r="B214" s="13" t="s">
        <v>57</v>
      </c>
      <c r="C214" s="10"/>
      <c r="D214" s="11"/>
      <c r="E214" s="12"/>
      <c r="F214" s="13"/>
      <c r="G214" s="3"/>
      <c r="H214" s="3"/>
      <c r="I214" s="3"/>
      <c r="J214" s="3"/>
      <c r="K214" s="3"/>
      <c r="L214" s="3"/>
      <c r="M214" s="3">
        <f>H214+J214+L214</f>
        <v>0</v>
      </c>
      <c r="N214" s="13"/>
    </row>
    <row r="215" spans="1:14" ht="23.25" customHeight="1">
      <c r="A215" s="3"/>
      <c r="B215" s="4"/>
      <c r="C215" s="5"/>
      <c r="D215" s="6"/>
      <c r="E215" s="7"/>
      <c r="F215" s="4"/>
      <c r="G215" s="8"/>
      <c r="H215" s="8"/>
      <c r="I215" s="8"/>
      <c r="J215" s="8"/>
      <c r="K215" s="8"/>
      <c r="L215" s="8"/>
      <c r="M215" s="8"/>
      <c r="N215" s="3"/>
    </row>
    <row r="216" spans="1:14" ht="23.25" customHeight="1">
      <c r="A216" s="3"/>
      <c r="B216" s="252" t="s">
        <v>391</v>
      </c>
      <c r="C216" s="253"/>
      <c r="D216" s="6"/>
      <c r="E216" s="7"/>
      <c r="F216" s="4"/>
      <c r="G216" s="8"/>
      <c r="H216" s="8"/>
      <c r="I216" s="8"/>
      <c r="J216" s="8"/>
      <c r="K216" s="8"/>
      <c r="L216" s="8"/>
      <c r="M216" s="8"/>
      <c r="N216" s="3"/>
    </row>
    <row r="217" spans="1:14" ht="23.25" customHeight="1">
      <c r="A217" s="3"/>
      <c r="B217" s="252" t="s">
        <v>519</v>
      </c>
      <c r="C217" s="253"/>
      <c r="D217" s="11"/>
      <c r="E217" s="7"/>
      <c r="F217" s="4"/>
      <c r="G217" s="8"/>
      <c r="H217" s="8"/>
      <c r="I217" s="8"/>
      <c r="J217" s="8"/>
      <c r="K217" s="8"/>
      <c r="L217" s="8"/>
      <c r="M217" s="8"/>
      <c r="N217" s="3"/>
    </row>
    <row r="218" spans="1:14" ht="23.25" customHeight="1">
      <c r="A218" s="3"/>
      <c r="B218" s="9" t="s">
        <v>176</v>
      </c>
      <c r="C218" s="10" t="s">
        <v>555</v>
      </c>
      <c r="D218" s="11">
        <v>1</v>
      </c>
      <c r="E218" s="12"/>
      <c r="F218" s="13" t="s">
        <v>177</v>
      </c>
      <c r="G218" s="3"/>
      <c r="H218" s="3"/>
      <c r="I218" s="14"/>
      <c r="J218" s="14"/>
      <c r="K218" s="3"/>
      <c r="L218" s="14"/>
      <c r="M218" s="3">
        <f t="shared" ref="M218:M220" si="10">H218+J218+L218</f>
        <v>0</v>
      </c>
      <c r="N218" s="3"/>
    </row>
    <row r="219" spans="1:14" ht="23.25" customHeight="1">
      <c r="A219" s="3"/>
      <c r="B219" s="9" t="s">
        <v>155</v>
      </c>
      <c r="C219" s="10"/>
      <c r="D219" s="11">
        <f>D226/2</f>
        <v>0.14149999999999999</v>
      </c>
      <c r="E219" s="12"/>
      <c r="F219" s="13" t="s">
        <v>156</v>
      </c>
      <c r="G219" s="3"/>
      <c r="H219" s="3"/>
      <c r="I219" s="14"/>
      <c r="J219" s="14"/>
      <c r="K219" s="3"/>
      <c r="L219" s="3"/>
      <c r="M219" s="3">
        <f t="shared" si="10"/>
        <v>0</v>
      </c>
      <c r="N219" s="3"/>
    </row>
    <row r="220" spans="1:14" ht="23.25" customHeight="1">
      <c r="A220" s="3"/>
      <c r="B220" s="9" t="s">
        <v>283</v>
      </c>
      <c r="C220" s="10"/>
      <c r="D220" s="11">
        <f>D227/2</f>
        <v>3.2000000000000001E-2</v>
      </c>
      <c r="E220" s="12"/>
      <c r="F220" s="13" t="s">
        <v>284</v>
      </c>
      <c r="G220" s="3"/>
      <c r="H220" s="3"/>
      <c r="I220" s="14"/>
      <c r="J220" s="14"/>
      <c r="K220" s="3"/>
      <c r="L220" s="3"/>
      <c r="M220" s="3">
        <f t="shared" si="10"/>
        <v>0</v>
      </c>
      <c r="N220" s="3"/>
    </row>
    <row r="221" spans="1:14" ht="23.25" customHeight="1">
      <c r="A221" s="3"/>
      <c r="B221" s="13" t="s">
        <v>57</v>
      </c>
      <c r="C221" s="10"/>
      <c r="D221" s="11"/>
      <c r="E221" s="12"/>
      <c r="F221" s="13"/>
      <c r="G221" s="3"/>
      <c r="H221" s="3"/>
      <c r="I221" s="3"/>
      <c r="J221" s="3"/>
      <c r="K221" s="3"/>
      <c r="L221" s="3"/>
      <c r="M221" s="3">
        <f>H221+J221+L221</f>
        <v>0</v>
      </c>
      <c r="N221" s="13"/>
    </row>
    <row r="222" spans="1:14" ht="23.25" customHeight="1">
      <c r="A222" s="3"/>
      <c r="B222" s="13"/>
      <c r="C222" s="10"/>
      <c r="D222" s="11"/>
      <c r="E222" s="12"/>
      <c r="F222" s="13"/>
      <c r="G222" s="3"/>
      <c r="H222" s="3"/>
      <c r="I222" s="3"/>
      <c r="J222" s="3"/>
      <c r="K222" s="3"/>
      <c r="L222" s="3"/>
      <c r="M222" s="3"/>
      <c r="N222" s="13"/>
    </row>
    <row r="223" spans="1:14" ht="23.25" customHeight="1">
      <c r="A223" s="3"/>
      <c r="B223" s="252" t="s">
        <v>395</v>
      </c>
      <c r="C223" s="253"/>
      <c r="D223" s="6"/>
      <c r="E223" s="7"/>
      <c r="F223" s="4"/>
      <c r="G223" s="8"/>
      <c r="H223" s="8"/>
      <c r="I223" s="8"/>
      <c r="J223" s="8"/>
      <c r="K223" s="8"/>
      <c r="L223" s="8"/>
      <c r="M223" s="8"/>
      <c r="N223" s="3"/>
    </row>
    <row r="224" spans="1:14" ht="23.25" customHeight="1">
      <c r="A224" s="3"/>
      <c r="B224" s="252" t="s">
        <v>520</v>
      </c>
      <c r="C224" s="253"/>
      <c r="D224" s="11"/>
      <c r="E224" s="7"/>
      <c r="F224" s="4"/>
      <c r="G224" s="8"/>
      <c r="H224" s="8"/>
      <c r="I224" s="8"/>
      <c r="J224" s="8"/>
      <c r="K224" s="8"/>
      <c r="L224" s="8"/>
      <c r="M224" s="8"/>
      <c r="N224" s="3"/>
    </row>
    <row r="225" spans="1:14" ht="23.25" customHeight="1">
      <c r="A225" s="3"/>
      <c r="B225" s="9" t="s">
        <v>154</v>
      </c>
      <c r="C225" s="10"/>
      <c r="D225" s="11">
        <v>1</v>
      </c>
      <c r="E225" s="12"/>
      <c r="F225" s="13" t="s">
        <v>147</v>
      </c>
      <c r="G225" s="3"/>
      <c r="H225" s="3"/>
      <c r="I225" s="14"/>
      <c r="J225" s="3"/>
      <c r="K225" s="3"/>
      <c r="L225" s="3"/>
      <c r="M225" s="3">
        <f t="shared" ref="M225:M227" si="11">H225+J225+L225</f>
        <v>0</v>
      </c>
      <c r="N225" s="3"/>
    </row>
    <row r="226" spans="1:14" ht="23.25" customHeight="1">
      <c r="A226" s="3"/>
      <c r="B226" s="9" t="s">
        <v>155</v>
      </c>
      <c r="C226" s="10"/>
      <c r="D226" s="11">
        <v>0.28299999999999997</v>
      </c>
      <c r="E226" s="12"/>
      <c r="F226" s="13" t="s">
        <v>156</v>
      </c>
      <c r="G226" s="3"/>
      <c r="H226" s="3"/>
      <c r="I226" s="14"/>
      <c r="J226" s="3"/>
      <c r="K226" s="3"/>
      <c r="L226" s="3"/>
      <c r="M226" s="3">
        <f t="shared" si="11"/>
        <v>0</v>
      </c>
      <c r="N226" s="3"/>
    </row>
    <row r="227" spans="1:14" ht="23.25" customHeight="1">
      <c r="A227" s="3"/>
      <c r="B227" s="9" t="s">
        <v>108</v>
      </c>
      <c r="C227" s="10"/>
      <c r="D227" s="11">
        <v>6.4000000000000001E-2</v>
      </c>
      <c r="E227" s="12"/>
      <c r="F227" s="13" t="s">
        <v>156</v>
      </c>
      <c r="G227" s="3"/>
      <c r="H227" s="3"/>
      <c r="I227" s="14"/>
      <c r="J227" s="3"/>
      <c r="K227" s="3"/>
      <c r="L227" s="3"/>
      <c r="M227" s="3">
        <f t="shared" si="11"/>
        <v>0</v>
      </c>
      <c r="N227" s="3"/>
    </row>
    <row r="228" spans="1:14" ht="23.25" customHeight="1">
      <c r="A228" s="3"/>
      <c r="B228" s="13" t="s">
        <v>57</v>
      </c>
      <c r="C228" s="10"/>
      <c r="D228" s="11"/>
      <c r="E228" s="12"/>
      <c r="F228" s="13"/>
      <c r="G228" s="3"/>
      <c r="H228" s="3"/>
      <c r="I228" s="3"/>
      <c r="J228" s="3"/>
      <c r="K228" s="3"/>
      <c r="L228" s="3"/>
      <c r="M228" s="3">
        <f>H228+J228+L228</f>
        <v>0</v>
      </c>
      <c r="N228" s="13"/>
    </row>
    <row r="229" spans="1:14" ht="23.25" customHeight="1">
      <c r="A229" s="3"/>
      <c r="B229" s="13"/>
      <c r="C229" s="10"/>
      <c r="D229" s="11"/>
      <c r="E229" s="12"/>
      <c r="F229" s="13"/>
      <c r="G229" s="3"/>
      <c r="H229" s="3"/>
      <c r="I229" s="3"/>
      <c r="J229" s="3"/>
      <c r="K229" s="3"/>
      <c r="L229" s="3"/>
      <c r="M229" s="3"/>
      <c r="N229" s="13"/>
    </row>
    <row r="230" spans="1:14" ht="23.25" customHeight="1">
      <c r="A230" s="3"/>
      <c r="B230" s="252" t="s">
        <v>396</v>
      </c>
      <c r="C230" s="253"/>
      <c r="D230" s="6"/>
      <c r="E230" s="7"/>
      <c r="F230" s="4"/>
      <c r="G230" s="8"/>
      <c r="H230" s="8"/>
      <c r="I230" s="8"/>
      <c r="J230" s="8"/>
      <c r="K230" s="8"/>
      <c r="L230" s="8"/>
      <c r="M230" s="8"/>
      <c r="N230" s="3"/>
    </row>
    <row r="231" spans="1:14" ht="23.25" customHeight="1">
      <c r="A231" s="3"/>
      <c r="B231" s="252" t="s">
        <v>521</v>
      </c>
      <c r="C231" s="253"/>
      <c r="D231" s="6"/>
      <c r="E231" s="7"/>
      <c r="F231" s="4"/>
      <c r="G231" s="8"/>
      <c r="H231" s="8"/>
      <c r="I231" s="8"/>
      <c r="J231" s="8"/>
      <c r="K231" s="8"/>
      <c r="L231" s="8"/>
      <c r="M231" s="8"/>
      <c r="N231" s="3"/>
    </row>
    <row r="232" spans="1:14" ht="23.25" customHeight="1">
      <c r="A232" s="3"/>
      <c r="B232" s="9" t="s">
        <v>154</v>
      </c>
      <c r="C232" s="10"/>
      <c r="D232" s="11">
        <v>1</v>
      </c>
      <c r="E232" s="12"/>
      <c r="F232" s="13" t="s">
        <v>147</v>
      </c>
      <c r="G232" s="3"/>
      <c r="H232" s="3"/>
      <c r="I232" s="14"/>
      <c r="J232" s="3"/>
      <c r="K232" s="3"/>
      <c r="L232" s="3"/>
      <c r="M232" s="3">
        <f t="shared" ref="M232:M234" si="12">H232+J232+L232</f>
        <v>0</v>
      </c>
      <c r="N232" s="3"/>
    </row>
    <row r="233" spans="1:14" ht="23.25" customHeight="1">
      <c r="A233" s="3"/>
      <c r="B233" s="9" t="s">
        <v>155</v>
      </c>
      <c r="C233" s="10"/>
      <c r="D233" s="11">
        <v>0.28299999999999997</v>
      </c>
      <c r="E233" s="12"/>
      <c r="F233" s="13" t="s">
        <v>156</v>
      </c>
      <c r="G233" s="3"/>
      <c r="H233" s="3"/>
      <c r="I233" s="14"/>
      <c r="J233" s="3"/>
      <c r="K233" s="3"/>
      <c r="L233" s="3"/>
      <c r="M233" s="3">
        <f t="shared" si="12"/>
        <v>0</v>
      </c>
      <c r="N233" s="3"/>
    </row>
    <row r="234" spans="1:14" ht="23.25" customHeight="1">
      <c r="A234" s="3"/>
      <c r="B234" s="9" t="s">
        <v>108</v>
      </c>
      <c r="C234" s="10"/>
      <c r="D234" s="11">
        <v>6.4000000000000001E-2</v>
      </c>
      <c r="E234" s="12"/>
      <c r="F234" s="13" t="s">
        <v>156</v>
      </c>
      <c r="G234" s="3"/>
      <c r="H234" s="3"/>
      <c r="I234" s="14"/>
      <c r="J234" s="3"/>
      <c r="K234" s="3"/>
      <c r="L234" s="3"/>
      <c r="M234" s="3">
        <f t="shared" si="12"/>
        <v>0</v>
      </c>
      <c r="N234" s="3"/>
    </row>
    <row r="235" spans="1:14" ht="23.25" customHeight="1">
      <c r="A235" s="3"/>
      <c r="B235" s="13" t="s">
        <v>57</v>
      </c>
      <c r="C235" s="10"/>
      <c r="D235" s="11"/>
      <c r="E235" s="12"/>
      <c r="F235" s="13"/>
      <c r="G235" s="3"/>
      <c r="H235" s="3"/>
      <c r="I235" s="3"/>
      <c r="J235" s="3"/>
      <c r="K235" s="3"/>
      <c r="L235" s="3"/>
      <c r="M235" s="3">
        <f>H235+J235+L235</f>
        <v>0</v>
      </c>
      <c r="N235" s="13"/>
    </row>
    <row r="236" spans="1:14" ht="23.25" customHeight="1">
      <c r="A236" s="3"/>
      <c r="B236" s="4"/>
      <c r="C236" s="5"/>
      <c r="D236" s="6"/>
      <c r="E236" s="7"/>
      <c r="F236" s="4"/>
      <c r="G236" s="8"/>
      <c r="H236" s="8"/>
      <c r="I236" s="8"/>
      <c r="J236" s="8"/>
      <c r="K236" s="8"/>
      <c r="L236" s="8"/>
      <c r="M236" s="8"/>
      <c r="N236" s="3"/>
    </row>
    <row r="237" spans="1:14" ht="23.25" customHeight="1">
      <c r="A237" s="3"/>
      <c r="B237" s="252" t="s">
        <v>401</v>
      </c>
      <c r="C237" s="253"/>
      <c r="D237" s="6"/>
      <c r="E237" s="7"/>
      <c r="F237" s="4"/>
      <c r="G237" s="8"/>
      <c r="H237" s="8"/>
      <c r="I237" s="8"/>
      <c r="J237" s="8"/>
      <c r="K237" s="8"/>
      <c r="L237" s="8"/>
      <c r="M237" s="8"/>
      <c r="N237" s="3"/>
    </row>
    <row r="238" spans="1:14" ht="23.25" customHeight="1">
      <c r="A238" s="3"/>
      <c r="B238" s="252" t="s">
        <v>522</v>
      </c>
      <c r="C238" s="253"/>
      <c r="D238" s="11"/>
      <c r="E238" s="7"/>
      <c r="F238" s="4"/>
      <c r="G238" s="8"/>
      <c r="H238" s="8"/>
      <c r="I238" s="8"/>
      <c r="J238" s="8"/>
      <c r="K238" s="8"/>
      <c r="L238" s="8"/>
      <c r="M238" s="8"/>
      <c r="N238" s="3"/>
    </row>
    <row r="239" spans="1:14" ht="23.25" customHeight="1">
      <c r="A239" s="3"/>
      <c r="B239" s="9" t="s">
        <v>154</v>
      </c>
      <c r="C239" s="10"/>
      <c r="D239" s="11">
        <v>1</v>
      </c>
      <c r="E239" s="12"/>
      <c r="F239" s="13" t="s">
        <v>147</v>
      </c>
      <c r="G239" s="3"/>
      <c r="H239" s="3"/>
      <c r="I239" s="14"/>
      <c r="J239" s="3"/>
      <c r="K239" s="3"/>
      <c r="L239" s="3"/>
      <c r="M239" s="3">
        <f t="shared" ref="M239:M241" si="13">H239+J239+L239</f>
        <v>0</v>
      </c>
      <c r="N239" s="3"/>
    </row>
    <row r="240" spans="1:14" ht="23.25" customHeight="1">
      <c r="A240" s="3"/>
      <c r="B240" s="9" t="s">
        <v>155</v>
      </c>
      <c r="C240" s="10"/>
      <c r="D240" s="11">
        <v>0.20799999999999999</v>
      </c>
      <c r="E240" s="12"/>
      <c r="F240" s="13" t="s">
        <v>156</v>
      </c>
      <c r="G240" s="3"/>
      <c r="H240" s="3"/>
      <c r="I240" s="14"/>
      <c r="J240" s="3"/>
      <c r="K240" s="3"/>
      <c r="L240" s="3"/>
      <c r="M240" s="3">
        <f t="shared" si="13"/>
        <v>0</v>
      </c>
      <c r="N240" s="3"/>
    </row>
    <row r="241" spans="1:14" ht="23.25" customHeight="1">
      <c r="A241" s="3"/>
      <c r="B241" s="9" t="s">
        <v>108</v>
      </c>
      <c r="C241" s="10"/>
      <c r="D241" s="11">
        <v>4.7E-2</v>
      </c>
      <c r="E241" s="12"/>
      <c r="F241" s="13" t="s">
        <v>156</v>
      </c>
      <c r="G241" s="3"/>
      <c r="H241" s="3"/>
      <c r="I241" s="14"/>
      <c r="J241" s="3"/>
      <c r="K241" s="3"/>
      <c r="L241" s="3"/>
      <c r="M241" s="3">
        <f t="shared" si="13"/>
        <v>0</v>
      </c>
      <c r="N241" s="3"/>
    </row>
    <row r="242" spans="1:14" ht="23.25" customHeight="1">
      <c r="A242" s="3"/>
      <c r="B242" s="13" t="s">
        <v>57</v>
      </c>
      <c r="C242" s="10"/>
      <c r="D242" s="11"/>
      <c r="E242" s="12"/>
      <c r="F242" s="13"/>
      <c r="G242" s="3"/>
      <c r="H242" s="3"/>
      <c r="I242" s="3"/>
      <c r="J242" s="3"/>
      <c r="K242" s="3"/>
      <c r="L242" s="3"/>
      <c r="M242" s="3">
        <f>H242+J242+L242</f>
        <v>0</v>
      </c>
      <c r="N242" s="13"/>
    </row>
    <row r="243" spans="1:14" ht="23.25" customHeight="1">
      <c r="A243" s="3"/>
      <c r="B243" s="4"/>
      <c r="C243" s="5"/>
      <c r="D243" s="6"/>
      <c r="E243" s="7"/>
      <c r="F243" s="4"/>
      <c r="G243" s="8"/>
      <c r="H243" s="8"/>
      <c r="I243" s="8"/>
      <c r="J243" s="8"/>
      <c r="K243" s="8"/>
      <c r="L243" s="8"/>
      <c r="M243" s="8"/>
      <c r="N243" s="3"/>
    </row>
    <row r="244" spans="1:14" ht="23.25" customHeight="1">
      <c r="A244" s="3"/>
      <c r="B244" s="252" t="s">
        <v>397</v>
      </c>
      <c r="C244" s="253"/>
      <c r="D244" s="6"/>
      <c r="E244" s="7"/>
      <c r="F244" s="4"/>
      <c r="G244" s="8"/>
      <c r="H244" s="8"/>
      <c r="I244" s="8"/>
      <c r="J244" s="8"/>
      <c r="K244" s="8"/>
      <c r="L244" s="8"/>
      <c r="M244" s="8"/>
      <c r="N244" s="3"/>
    </row>
    <row r="245" spans="1:14" ht="23.25" customHeight="1">
      <c r="A245" s="3"/>
      <c r="B245" s="252" t="s">
        <v>523</v>
      </c>
      <c r="C245" s="253"/>
      <c r="D245" s="11"/>
      <c r="E245" s="7"/>
      <c r="F245" s="4"/>
      <c r="G245" s="8"/>
      <c r="H245" s="8"/>
      <c r="I245" s="8"/>
      <c r="J245" s="8"/>
      <c r="K245" s="8"/>
      <c r="L245" s="8"/>
      <c r="M245" s="8"/>
      <c r="N245" s="3"/>
    </row>
    <row r="246" spans="1:14" ht="23.25" customHeight="1">
      <c r="A246" s="3"/>
      <c r="B246" s="56" t="s">
        <v>392</v>
      </c>
      <c r="C246" s="107" t="s">
        <v>393</v>
      </c>
      <c r="D246" s="11">
        <v>1</v>
      </c>
      <c r="E246" s="7"/>
      <c r="F246" s="13" t="s">
        <v>93</v>
      </c>
      <c r="G246" s="8"/>
      <c r="H246" s="8"/>
      <c r="I246" s="3"/>
      <c r="J246" s="3"/>
      <c r="K246" s="8"/>
      <c r="L246" s="8"/>
      <c r="M246" s="3">
        <f t="shared" ref="M246:M249" si="14">H246+J246+L246</f>
        <v>0</v>
      </c>
      <c r="N246" s="3"/>
    </row>
    <row r="247" spans="1:14" ht="23.25" customHeight="1">
      <c r="A247" s="3"/>
      <c r="B247" s="9" t="s">
        <v>154</v>
      </c>
      <c r="C247" s="10" t="s">
        <v>394</v>
      </c>
      <c r="D247" s="11">
        <v>1</v>
      </c>
      <c r="E247" s="12"/>
      <c r="F247" s="13" t="s">
        <v>147</v>
      </c>
      <c r="G247" s="3"/>
      <c r="H247" s="3"/>
      <c r="I247" s="65"/>
      <c r="J247" s="3"/>
      <c r="K247" s="3"/>
      <c r="L247" s="3"/>
      <c r="M247" s="3">
        <f t="shared" si="14"/>
        <v>0</v>
      </c>
      <c r="N247" s="3"/>
    </row>
    <row r="248" spans="1:14" ht="23.25" customHeight="1">
      <c r="A248" s="3"/>
      <c r="B248" s="9" t="s">
        <v>155</v>
      </c>
      <c r="C248" s="10"/>
      <c r="D248" s="11">
        <v>0.41099999999999998</v>
      </c>
      <c r="E248" s="12"/>
      <c r="F248" s="13" t="s">
        <v>156</v>
      </c>
      <c r="G248" s="3"/>
      <c r="H248" s="3"/>
      <c r="I248" s="14"/>
      <c r="J248" s="3"/>
      <c r="K248" s="3"/>
      <c r="L248" s="3"/>
      <c r="M248" s="3">
        <f t="shared" si="14"/>
        <v>0</v>
      </c>
      <c r="N248" s="3"/>
    </row>
    <row r="249" spans="1:14" ht="23.25" customHeight="1">
      <c r="A249" s="3"/>
      <c r="B249" s="9" t="s">
        <v>108</v>
      </c>
      <c r="C249" s="10"/>
      <c r="D249" s="11">
        <v>9.2999999999999999E-2</v>
      </c>
      <c r="E249" s="12"/>
      <c r="F249" s="13" t="s">
        <v>156</v>
      </c>
      <c r="G249" s="3"/>
      <c r="H249" s="3"/>
      <c r="I249" s="14"/>
      <c r="J249" s="3"/>
      <c r="K249" s="3"/>
      <c r="L249" s="3"/>
      <c r="M249" s="3">
        <f t="shared" si="14"/>
        <v>0</v>
      </c>
      <c r="N249" s="3"/>
    </row>
    <row r="250" spans="1:14" ht="23.25" customHeight="1">
      <c r="A250" s="3"/>
      <c r="B250" s="13" t="s">
        <v>57</v>
      </c>
      <c r="C250" s="10"/>
      <c r="D250" s="11"/>
      <c r="E250" s="12"/>
      <c r="F250" s="13"/>
      <c r="G250" s="3"/>
      <c r="H250" s="3"/>
      <c r="I250" s="3"/>
      <c r="J250" s="3"/>
      <c r="K250" s="3"/>
      <c r="L250" s="3"/>
      <c r="M250" s="3">
        <f>H250+J250+L250</f>
        <v>0</v>
      </c>
      <c r="N250" s="13"/>
    </row>
    <row r="251" spans="1:14" ht="23.25" customHeight="1">
      <c r="A251" s="3"/>
      <c r="B251" s="9"/>
      <c r="C251" s="10"/>
      <c r="D251" s="11"/>
      <c r="E251" s="12"/>
      <c r="F251" s="13"/>
      <c r="G251" s="3"/>
      <c r="H251" s="3"/>
      <c r="I251" s="3"/>
      <c r="J251" s="3"/>
      <c r="K251" s="3"/>
      <c r="L251" s="3"/>
      <c r="M251" s="3"/>
      <c r="N251" s="13"/>
    </row>
    <row r="252" spans="1:14" ht="23.25" customHeight="1">
      <c r="A252" s="3"/>
      <c r="B252" s="252" t="s">
        <v>398</v>
      </c>
      <c r="C252" s="253"/>
      <c r="D252" s="11"/>
      <c r="E252" s="12"/>
      <c r="F252" s="13"/>
      <c r="G252" s="3"/>
      <c r="H252" s="3"/>
      <c r="I252" s="3"/>
      <c r="J252" s="3"/>
      <c r="K252" s="3"/>
      <c r="L252" s="3"/>
      <c r="M252" s="3"/>
      <c r="N252" s="13"/>
    </row>
    <row r="253" spans="1:14" ht="23.25" customHeight="1">
      <c r="A253" s="3"/>
      <c r="B253" s="252" t="s">
        <v>524</v>
      </c>
      <c r="C253" s="253"/>
      <c r="D253" s="11"/>
      <c r="E253" s="12"/>
      <c r="F253" s="13"/>
      <c r="G253" s="3"/>
      <c r="H253" s="3"/>
      <c r="I253" s="3"/>
      <c r="J253" s="3"/>
      <c r="K253" s="3"/>
      <c r="L253" s="3"/>
      <c r="M253" s="3"/>
      <c r="N253" s="3"/>
    </row>
    <row r="254" spans="1:14" ht="23.25" customHeight="1">
      <c r="A254" s="3"/>
      <c r="B254" s="9" t="s">
        <v>160</v>
      </c>
      <c r="C254" s="10"/>
      <c r="D254" s="11">
        <v>1</v>
      </c>
      <c r="E254" s="12"/>
      <c r="F254" s="13" t="s">
        <v>147</v>
      </c>
      <c r="G254" s="3"/>
      <c r="H254" s="3"/>
      <c r="I254" s="14"/>
      <c r="J254" s="3"/>
      <c r="K254" s="3"/>
      <c r="L254" s="3"/>
      <c r="M254" s="3">
        <f t="shared" ref="M254:M256" si="15">H254+J254+L254</f>
        <v>0</v>
      </c>
      <c r="N254" s="3"/>
    </row>
    <row r="255" spans="1:14" ht="23.25" customHeight="1">
      <c r="A255" s="3"/>
      <c r="B255" s="9" t="s">
        <v>155</v>
      </c>
      <c r="C255" s="10"/>
      <c r="D255" s="11">
        <v>0.45100000000000001</v>
      </c>
      <c r="E255" s="12"/>
      <c r="F255" s="13" t="s">
        <v>156</v>
      </c>
      <c r="G255" s="3"/>
      <c r="H255" s="3"/>
      <c r="I255" s="14"/>
      <c r="J255" s="3"/>
      <c r="K255" s="3"/>
      <c r="L255" s="3"/>
      <c r="M255" s="3">
        <f t="shared" si="15"/>
        <v>0</v>
      </c>
      <c r="N255" s="3"/>
    </row>
    <row r="256" spans="1:14" ht="23.25" customHeight="1">
      <c r="A256" s="3"/>
      <c r="B256" s="9" t="s">
        <v>108</v>
      </c>
      <c r="C256" s="10"/>
      <c r="D256" s="11">
        <v>0.14299999999999999</v>
      </c>
      <c r="E256" s="12"/>
      <c r="F256" s="13" t="s">
        <v>156</v>
      </c>
      <c r="G256" s="3"/>
      <c r="H256" s="3"/>
      <c r="I256" s="14"/>
      <c r="J256" s="3"/>
      <c r="K256" s="3"/>
      <c r="L256" s="3"/>
      <c r="M256" s="3">
        <f t="shared" si="15"/>
        <v>0</v>
      </c>
      <c r="N256" s="3"/>
    </row>
    <row r="257" spans="1:14" ht="23.25" customHeight="1">
      <c r="A257" s="3"/>
      <c r="B257" s="13" t="s">
        <v>57</v>
      </c>
      <c r="C257" s="10"/>
      <c r="D257" s="11"/>
      <c r="E257" s="12"/>
      <c r="F257" s="13"/>
      <c r="G257" s="3"/>
      <c r="H257" s="3"/>
      <c r="I257" s="3"/>
      <c r="J257" s="3"/>
      <c r="K257" s="3"/>
      <c r="L257" s="3"/>
      <c r="M257" s="3">
        <f>H257+J257+L257</f>
        <v>0</v>
      </c>
      <c r="N257" s="13"/>
    </row>
    <row r="258" spans="1:14" ht="23.25" customHeight="1">
      <c r="A258" s="3"/>
      <c r="B258" s="9"/>
      <c r="C258" s="10"/>
      <c r="D258" s="11"/>
      <c r="E258" s="12"/>
      <c r="F258" s="13"/>
      <c r="G258" s="3"/>
      <c r="H258" s="3"/>
      <c r="I258" s="3"/>
      <c r="J258" s="3"/>
      <c r="K258" s="3"/>
      <c r="L258" s="3"/>
      <c r="M258" s="3"/>
      <c r="N258" s="13"/>
    </row>
    <row r="259" spans="1:14" ht="23.25" customHeight="1">
      <c r="A259" s="3"/>
      <c r="B259" s="252" t="s">
        <v>399</v>
      </c>
      <c r="C259" s="253"/>
      <c r="D259" s="11"/>
      <c r="E259" s="12"/>
      <c r="F259" s="13"/>
      <c r="G259" s="3"/>
      <c r="H259" s="3"/>
      <c r="I259" s="3"/>
      <c r="J259" s="3"/>
      <c r="K259" s="3"/>
      <c r="L259" s="3"/>
      <c r="M259" s="3"/>
      <c r="N259" s="13"/>
    </row>
    <row r="260" spans="1:14" ht="23.25" customHeight="1">
      <c r="A260" s="3"/>
      <c r="B260" s="252" t="s">
        <v>525</v>
      </c>
      <c r="C260" s="253"/>
      <c r="D260" s="11"/>
      <c r="E260" s="12"/>
      <c r="F260" s="13"/>
      <c r="G260" s="3"/>
      <c r="H260" s="3"/>
      <c r="I260" s="3"/>
      <c r="J260" s="3"/>
      <c r="K260" s="3"/>
      <c r="L260" s="3"/>
      <c r="M260" s="3"/>
      <c r="N260" s="3"/>
    </row>
    <row r="261" spans="1:14" ht="23.25" customHeight="1">
      <c r="A261" s="3"/>
      <c r="B261" s="9" t="s">
        <v>160</v>
      </c>
      <c r="C261" s="10"/>
      <c r="D261" s="11">
        <v>1</v>
      </c>
      <c r="E261" s="12"/>
      <c r="F261" s="13" t="s">
        <v>147</v>
      </c>
      <c r="G261" s="3"/>
      <c r="H261" s="3"/>
      <c r="I261" s="14"/>
      <c r="J261" s="3"/>
      <c r="K261" s="3"/>
      <c r="L261" s="3"/>
      <c r="M261" s="3">
        <f t="shared" ref="M261:M263" si="16">H261+J261+L261</f>
        <v>0</v>
      </c>
      <c r="N261" s="3"/>
    </row>
    <row r="262" spans="1:14" ht="23.25" customHeight="1">
      <c r="A262" s="3"/>
      <c r="B262" s="9" t="s">
        <v>155</v>
      </c>
      <c r="C262" s="10"/>
      <c r="D262" s="11">
        <v>0.45100000000000001</v>
      </c>
      <c r="E262" s="12"/>
      <c r="F262" s="13" t="s">
        <v>156</v>
      </c>
      <c r="G262" s="3"/>
      <c r="H262" s="3"/>
      <c r="I262" s="14"/>
      <c r="J262" s="3"/>
      <c r="K262" s="3"/>
      <c r="L262" s="3"/>
      <c r="M262" s="3">
        <f t="shared" si="16"/>
        <v>0</v>
      </c>
      <c r="N262" s="3"/>
    </row>
    <row r="263" spans="1:14" ht="23.25" customHeight="1">
      <c r="A263" s="3"/>
      <c r="B263" s="9" t="s">
        <v>108</v>
      </c>
      <c r="C263" s="10"/>
      <c r="D263" s="11">
        <v>0.14299999999999999</v>
      </c>
      <c r="E263" s="12"/>
      <c r="F263" s="13" t="s">
        <v>156</v>
      </c>
      <c r="G263" s="3"/>
      <c r="H263" s="3"/>
      <c r="I263" s="14"/>
      <c r="J263" s="3"/>
      <c r="K263" s="3"/>
      <c r="L263" s="3"/>
      <c r="M263" s="3">
        <f t="shared" si="16"/>
        <v>0</v>
      </c>
      <c r="N263" s="3"/>
    </row>
    <row r="264" spans="1:14" ht="23.25" customHeight="1">
      <c r="A264" s="3"/>
      <c r="B264" s="13" t="s">
        <v>57</v>
      </c>
      <c r="C264" s="10"/>
      <c r="D264" s="11"/>
      <c r="E264" s="12"/>
      <c r="F264" s="13"/>
      <c r="G264" s="3"/>
      <c r="H264" s="3"/>
      <c r="I264" s="3"/>
      <c r="J264" s="3"/>
      <c r="K264" s="3"/>
      <c r="L264" s="3"/>
      <c r="M264" s="3">
        <f>H264+J264+L264</f>
        <v>0</v>
      </c>
      <c r="N264" s="13"/>
    </row>
    <row r="265" spans="1:14" ht="23.25" customHeight="1">
      <c r="A265" s="3"/>
      <c r="B265" s="9"/>
      <c r="C265" s="10"/>
      <c r="D265" s="11"/>
      <c r="E265" s="12"/>
      <c r="F265" s="13"/>
      <c r="G265" s="3"/>
      <c r="H265" s="3"/>
      <c r="I265" s="3"/>
      <c r="J265" s="3"/>
      <c r="K265" s="3"/>
      <c r="L265" s="3"/>
      <c r="M265" s="3"/>
      <c r="N265" s="13"/>
    </row>
    <row r="266" spans="1:14" ht="23.25" customHeight="1">
      <c r="A266" s="3"/>
      <c r="B266" s="252" t="s">
        <v>400</v>
      </c>
      <c r="C266" s="253"/>
      <c r="D266" s="11"/>
      <c r="E266" s="12"/>
      <c r="F266" s="13"/>
      <c r="G266" s="3"/>
      <c r="H266" s="3"/>
      <c r="I266" s="3"/>
      <c r="J266" s="3"/>
      <c r="K266" s="3"/>
      <c r="L266" s="3"/>
      <c r="M266" s="3"/>
      <c r="N266" s="13"/>
    </row>
    <row r="267" spans="1:14" ht="23.25" customHeight="1">
      <c r="A267" s="3"/>
      <c r="B267" s="252" t="s">
        <v>526</v>
      </c>
      <c r="C267" s="253"/>
      <c r="D267" s="11"/>
      <c r="E267" s="12"/>
      <c r="F267" s="13"/>
      <c r="G267" s="3"/>
      <c r="H267" s="3"/>
      <c r="I267" s="3"/>
      <c r="J267" s="3"/>
      <c r="K267" s="3"/>
      <c r="L267" s="3"/>
      <c r="M267" s="3"/>
      <c r="N267" s="3"/>
    </row>
    <row r="268" spans="1:14" ht="23.25" customHeight="1">
      <c r="A268" s="3"/>
      <c r="B268" s="9" t="s">
        <v>162</v>
      </c>
      <c r="C268" s="10"/>
      <c r="D268" s="11">
        <v>1</v>
      </c>
      <c r="E268" s="12"/>
      <c r="F268" s="13" t="s">
        <v>147</v>
      </c>
      <c r="G268" s="3"/>
      <c r="H268" s="3"/>
      <c r="I268" s="14"/>
      <c r="J268" s="3"/>
      <c r="K268" s="3"/>
      <c r="L268" s="3"/>
      <c r="M268" s="3">
        <f t="shared" ref="M268:M269" si="17">H268+J268+L268</f>
        <v>0</v>
      </c>
      <c r="N268" s="3"/>
    </row>
    <row r="269" spans="1:14" ht="23.25" customHeight="1">
      <c r="A269" s="3"/>
      <c r="B269" s="9" t="s">
        <v>155</v>
      </c>
      <c r="C269" s="10"/>
      <c r="D269" s="11">
        <v>1.0999999999999999E-2</v>
      </c>
      <c r="E269" s="12"/>
      <c r="F269" s="13" t="s">
        <v>156</v>
      </c>
      <c r="G269" s="3"/>
      <c r="H269" s="3"/>
      <c r="I269" s="14"/>
      <c r="J269" s="3"/>
      <c r="K269" s="3"/>
      <c r="L269" s="3"/>
      <c r="M269" s="3">
        <f t="shared" si="17"/>
        <v>0</v>
      </c>
      <c r="N269" s="3"/>
    </row>
    <row r="270" spans="1:14" ht="23.25" customHeight="1">
      <c r="A270" s="3"/>
      <c r="B270" s="13" t="s">
        <v>57</v>
      </c>
      <c r="C270" s="10"/>
      <c r="D270" s="11"/>
      <c r="E270" s="12"/>
      <c r="F270" s="13"/>
      <c r="G270" s="3"/>
      <c r="H270" s="3"/>
      <c r="I270" s="3"/>
      <c r="J270" s="3"/>
      <c r="K270" s="3"/>
      <c r="L270" s="3"/>
      <c r="M270" s="3">
        <f>H270+J270+L270</f>
        <v>0</v>
      </c>
      <c r="N270" s="13"/>
    </row>
    <row r="271" spans="1:14" ht="23.25" customHeight="1">
      <c r="A271" s="3"/>
      <c r="B271" s="9"/>
      <c r="C271" s="10"/>
      <c r="D271" s="11"/>
      <c r="E271" s="12"/>
      <c r="F271" s="13"/>
      <c r="G271" s="3"/>
      <c r="H271" s="3"/>
      <c r="I271" s="3"/>
      <c r="J271" s="3"/>
      <c r="K271" s="3"/>
      <c r="L271" s="3"/>
      <c r="M271" s="3"/>
      <c r="N271" s="13"/>
    </row>
    <row r="272" spans="1:14" ht="23.25" customHeight="1">
      <c r="A272" s="3"/>
      <c r="B272" s="252" t="s">
        <v>402</v>
      </c>
      <c r="C272" s="253"/>
      <c r="D272" s="11"/>
      <c r="E272" s="12"/>
      <c r="F272" s="13"/>
      <c r="G272" s="3"/>
      <c r="H272" s="3"/>
      <c r="I272" s="3"/>
      <c r="J272" s="3"/>
      <c r="K272" s="3"/>
      <c r="L272" s="3"/>
      <c r="M272" s="3"/>
      <c r="N272" s="13"/>
    </row>
    <row r="273" spans="1:14" ht="23.25" customHeight="1">
      <c r="A273" s="3"/>
      <c r="B273" s="252" t="s">
        <v>527</v>
      </c>
      <c r="C273" s="253"/>
      <c r="D273" s="11"/>
      <c r="E273" s="12"/>
      <c r="F273" s="13"/>
      <c r="G273" s="3"/>
      <c r="H273" s="3"/>
      <c r="I273" s="3"/>
      <c r="J273" s="3"/>
      <c r="K273" s="3"/>
      <c r="L273" s="3"/>
      <c r="M273" s="3"/>
      <c r="N273" s="3"/>
    </row>
    <row r="274" spans="1:14" ht="23.25" customHeight="1">
      <c r="A274" s="3"/>
      <c r="B274" s="9" t="s">
        <v>164</v>
      </c>
      <c r="C274" s="10"/>
      <c r="D274" s="11">
        <v>1</v>
      </c>
      <c r="E274" s="12"/>
      <c r="F274" s="13" t="s">
        <v>148</v>
      </c>
      <c r="G274" s="3"/>
      <c r="H274" s="3"/>
      <c r="I274" s="14"/>
      <c r="J274" s="3"/>
      <c r="K274" s="3"/>
      <c r="L274" s="3"/>
      <c r="M274" s="3">
        <f t="shared" ref="M274:M276" si="18">H274+J274+L274</f>
        <v>0</v>
      </c>
      <c r="N274" s="3"/>
    </row>
    <row r="275" spans="1:14" ht="23.25" customHeight="1">
      <c r="A275" s="3"/>
      <c r="B275" s="9" t="s">
        <v>165</v>
      </c>
      <c r="C275" s="10"/>
      <c r="D275" s="11">
        <v>8.0000000000000002E-3</v>
      </c>
      <c r="E275" s="12"/>
      <c r="F275" s="13" t="s">
        <v>156</v>
      </c>
      <c r="G275" s="3"/>
      <c r="H275" s="3"/>
      <c r="I275" s="14"/>
      <c r="J275" s="3"/>
      <c r="K275" s="3"/>
      <c r="L275" s="3"/>
      <c r="M275" s="3">
        <f t="shared" si="18"/>
        <v>0</v>
      </c>
      <c r="N275" s="3"/>
    </row>
    <row r="276" spans="1:14" ht="23.25" customHeight="1">
      <c r="A276" s="3"/>
      <c r="B276" s="9" t="s">
        <v>108</v>
      </c>
      <c r="C276" s="10"/>
      <c r="D276" s="11">
        <v>3.0000000000000001E-3</v>
      </c>
      <c r="E276" s="12"/>
      <c r="F276" s="13" t="s">
        <v>156</v>
      </c>
      <c r="G276" s="3"/>
      <c r="H276" s="3"/>
      <c r="I276" s="14"/>
      <c r="J276" s="3"/>
      <c r="K276" s="3"/>
      <c r="L276" s="3"/>
      <c r="M276" s="3">
        <f t="shared" si="18"/>
        <v>0</v>
      </c>
      <c r="N276" s="3"/>
    </row>
    <row r="277" spans="1:14" ht="23.25" customHeight="1">
      <c r="A277" s="3"/>
      <c r="B277" s="13" t="s">
        <v>57</v>
      </c>
      <c r="C277" s="10"/>
      <c r="D277" s="11"/>
      <c r="E277" s="12"/>
      <c r="F277" s="13"/>
      <c r="G277" s="3"/>
      <c r="H277" s="3"/>
      <c r="I277" s="3"/>
      <c r="J277" s="3"/>
      <c r="K277" s="3"/>
      <c r="L277" s="3"/>
      <c r="M277" s="3">
        <f>H277+J277+L277</f>
        <v>0</v>
      </c>
      <c r="N277" s="13"/>
    </row>
    <row r="278" spans="1:14" ht="23.25" customHeight="1">
      <c r="A278" s="3"/>
      <c r="B278" s="9"/>
      <c r="C278" s="10"/>
      <c r="D278" s="11"/>
      <c r="E278" s="12"/>
      <c r="F278" s="13"/>
      <c r="G278" s="3"/>
      <c r="H278" s="3"/>
      <c r="I278" s="3"/>
      <c r="J278" s="3"/>
      <c r="K278" s="3"/>
      <c r="L278" s="3"/>
      <c r="M278" s="3"/>
      <c r="N278" s="13"/>
    </row>
    <row r="279" spans="1:14" ht="23.25" customHeight="1">
      <c r="A279" s="3"/>
      <c r="B279" s="252" t="s">
        <v>403</v>
      </c>
      <c r="C279" s="253"/>
      <c r="D279" s="11"/>
      <c r="E279" s="12"/>
      <c r="F279" s="13"/>
      <c r="G279" s="3"/>
      <c r="H279" s="3"/>
      <c r="I279" s="3"/>
      <c r="J279" s="3"/>
      <c r="K279" s="3"/>
      <c r="L279" s="3"/>
      <c r="M279" s="3"/>
      <c r="N279" s="13"/>
    </row>
    <row r="280" spans="1:14" ht="23.25" customHeight="1">
      <c r="A280" s="3"/>
      <c r="B280" s="252" t="s">
        <v>528</v>
      </c>
      <c r="C280" s="253"/>
      <c r="D280" s="11"/>
      <c r="E280" s="12"/>
      <c r="F280" s="13"/>
      <c r="G280" s="3"/>
      <c r="H280" s="3"/>
      <c r="I280" s="3"/>
      <c r="J280" s="3"/>
      <c r="K280" s="3"/>
      <c r="L280" s="3"/>
      <c r="M280" s="3"/>
      <c r="N280" s="3"/>
    </row>
    <row r="281" spans="1:14" ht="23.25" customHeight="1">
      <c r="A281" s="3"/>
      <c r="B281" s="9" t="s">
        <v>169</v>
      </c>
      <c r="C281" s="10"/>
      <c r="D281" s="11">
        <v>1</v>
      </c>
      <c r="E281" s="12"/>
      <c r="F281" s="13" t="s">
        <v>168</v>
      </c>
      <c r="G281" s="3"/>
      <c r="H281" s="3"/>
      <c r="I281" s="14"/>
      <c r="J281" s="3"/>
      <c r="K281" s="3"/>
      <c r="L281" s="3"/>
      <c r="M281" s="3">
        <f t="shared" ref="M281:M284" si="19">H281+J281+L281</f>
        <v>0</v>
      </c>
      <c r="N281" s="3"/>
    </row>
    <row r="282" spans="1:14" ht="23.25" customHeight="1">
      <c r="A282" s="3"/>
      <c r="B282" s="9" t="s">
        <v>171</v>
      </c>
      <c r="C282" s="10"/>
      <c r="D282" s="11">
        <v>0.34499999999999997</v>
      </c>
      <c r="E282" s="12"/>
      <c r="F282" s="13" t="s">
        <v>214</v>
      </c>
      <c r="G282" s="3"/>
      <c r="H282" s="3"/>
      <c r="I282" s="14"/>
      <c r="J282" s="3"/>
      <c r="K282" s="3"/>
      <c r="L282" s="3"/>
      <c r="M282" s="3">
        <f t="shared" si="19"/>
        <v>0</v>
      </c>
      <c r="N282" s="3"/>
    </row>
    <row r="283" spans="1:14" ht="23.25" customHeight="1">
      <c r="A283" s="3"/>
      <c r="B283" s="9" t="s">
        <v>170</v>
      </c>
      <c r="C283" s="10"/>
      <c r="D283" s="11">
        <v>5.2999999999999999E-2</v>
      </c>
      <c r="E283" s="12"/>
      <c r="F283" s="13" t="s">
        <v>156</v>
      </c>
      <c r="G283" s="3"/>
      <c r="H283" s="3"/>
      <c r="I283" s="14"/>
      <c r="J283" s="3"/>
      <c r="K283" s="3"/>
      <c r="L283" s="3"/>
      <c r="M283" s="3">
        <f t="shared" si="19"/>
        <v>0</v>
      </c>
      <c r="N283" s="3"/>
    </row>
    <row r="284" spans="1:14" ht="23.25" customHeight="1">
      <c r="A284" s="3"/>
      <c r="B284" s="9" t="s">
        <v>108</v>
      </c>
      <c r="C284" s="10"/>
      <c r="D284" s="11">
        <v>0.02</v>
      </c>
      <c r="E284" s="12"/>
      <c r="F284" s="13" t="s">
        <v>156</v>
      </c>
      <c r="G284" s="3"/>
      <c r="H284" s="3"/>
      <c r="I284" s="14"/>
      <c r="J284" s="3"/>
      <c r="K284" s="3"/>
      <c r="L284" s="3"/>
      <c r="M284" s="3">
        <f t="shared" si="19"/>
        <v>0</v>
      </c>
      <c r="N284" s="3"/>
    </row>
    <row r="285" spans="1:14" ht="23.25" customHeight="1">
      <c r="A285" s="3"/>
      <c r="B285" s="13" t="s">
        <v>57</v>
      </c>
      <c r="C285" s="10"/>
      <c r="D285" s="11"/>
      <c r="E285" s="12"/>
      <c r="F285" s="13"/>
      <c r="G285" s="3"/>
      <c r="H285" s="3"/>
      <c r="I285" s="3"/>
      <c r="J285" s="3"/>
      <c r="K285" s="3"/>
      <c r="L285" s="3"/>
      <c r="M285" s="3">
        <f>H285+J285+L285</f>
        <v>0</v>
      </c>
      <c r="N285" s="13"/>
    </row>
    <row r="286" spans="1:14" ht="23.25" customHeight="1">
      <c r="A286" s="3"/>
      <c r="B286" s="9"/>
      <c r="C286" s="10"/>
      <c r="D286" s="11"/>
      <c r="E286" s="12"/>
      <c r="F286" s="13"/>
      <c r="G286" s="3"/>
      <c r="H286" s="3"/>
      <c r="I286" s="3"/>
      <c r="J286" s="3"/>
      <c r="K286" s="3"/>
      <c r="L286" s="3"/>
      <c r="M286" s="3"/>
      <c r="N286" s="13"/>
    </row>
    <row r="287" spans="1:14" ht="23.25" customHeight="1">
      <c r="A287" s="3"/>
      <c r="B287" s="252" t="s">
        <v>404</v>
      </c>
      <c r="C287" s="253"/>
      <c r="D287" s="11"/>
      <c r="E287" s="12"/>
      <c r="F287" s="13"/>
      <c r="G287" s="3"/>
      <c r="H287" s="3"/>
      <c r="I287" s="3"/>
      <c r="J287" s="3"/>
      <c r="K287" s="3"/>
      <c r="L287" s="3"/>
      <c r="M287" s="3"/>
      <c r="N287" s="13"/>
    </row>
    <row r="288" spans="1:14" ht="23.25" customHeight="1">
      <c r="A288" s="3"/>
      <c r="B288" s="252" t="s">
        <v>529</v>
      </c>
      <c r="C288" s="253"/>
      <c r="D288" s="11"/>
      <c r="E288" s="12"/>
      <c r="F288" s="13"/>
      <c r="G288" s="3"/>
      <c r="H288" s="3"/>
      <c r="I288" s="3"/>
      <c r="J288" s="3"/>
      <c r="K288" s="3"/>
      <c r="L288" s="3"/>
      <c r="M288" s="3"/>
      <c r="N288" s="3"/>
    </row>
    <row r="289" spans="1:14" ht="23.25" customHeight="1">
      <c r="A289" s="3"/>
      <c r="B289" s="9" t="s">
        <v>288</v>
      </c>
      <c r="C289" s="10"/>
      <c r="D289" s="11">
        <v>1</v>
      </c>
      <c r="E289" s="12"/>
      <c r="F289" s="13" t="s">
        <v>168</v>
      </c>
      <c r="G289" s="3"/>
      <c r="H289" s="3"/>
      <c r="I289" s="14"/>
      <c r="J289" s="3"/>
      <c r="K289" s="3"/>
      <c r="L289" s="3"/>
      <c r="M289" s="3">
        <f t="shared" ref="M289" si="20">H289+J289+L289</f>
        <v>0</v>
      </c>
      <c r="N289" s="3"/>
    </row>
    <row r="290" spans="1:14" ht="23.25" customHeight="1">
      <c r="A290" s="3"/>
      <c r="B290" s="9" t="s">
        <v>170</v>
      </c>
      <c r="C290" s="10"/>
      <c r="D290" s="11">
        <v>1.2E-2</v>
      </c>
      <c r="E290" s="12"/>
      <c r="F290" s="13" t="s">
        <v>156</v>
      </c>
      <c r="G290" s="3"/>
      <c r="H290" s="3"/>
      <c r="I290" s="14"/>
      <c r="J290" s="3"/>
      <c r="K290" s="3"/>
      <c r="L290" s="3"/>
      <c r="M290" s="3">
        <f t="shared" ref="M290:M291" si="21">H290+J290+L290</f>
        <v>0</v>
      </c>
      <c r="N290" s="3"/>
    </row>
    <row r="291" spans="1:14" ht="23.25" customHeight="1">
      <c r="A291" s="3"/>
      <c r="B291" s="9" t="s">
        <v>108</v>
      </c>
      <c r="C291" s="10"/>
      <c r="D291" s="11">
        <v>0.01</v>
      </c>
      <c r="E291" s="12"/>
      <c r="F291" s="13" t="s">
        <v>156</v>
      </c>
      <c r="G291" s="3"/>
      <c r="H291" s="3"/>
      <c r="I291" s="14"/>
      <c r="J291" s="3"/>
      <c r="K291" s="3"/>
      <c r="L291" s="3"/>
      <c r="M291" s="3">
        <f t="shared" si="21"/>
        <v>0</v>
      </c>
      <c r="N291" s="3"/>
    </row>
    <row r="292" spans="1:14" ht="23.25" customHeight="1">
      <c r="A292" s="3"/>
      <c r="B292" s="13" t="s">
        <v>57</v>
      </c>
      <c r="C292" s="10"/>
      <c r="D292" s="11"/>
      <c r="E292" s="12"/>
      <c r="F292" s="13"/>
      <c r="G292" s="3"/>
      <c r="H292" s="3"/>
      <c r="I292" s="3"/>
      <c r="J292" s="3"/>
      <c r="K292" s="3"/>
      <c r="L292" s="3"/>
      <c r="M292" s="3">
        <f>H292+J292+L292</f>
        <v>0</v>
      </c>
      <c r="N292" s="13"/>
    </row>
    <row r="293" spans="1:14" ht="23.25" customHeight="1">
      <c r="A293" s="3"/>
      <c r="B293" s="9"/>
      <c r="C293" s="10"/>
      <c r="D293" s="11"/>
      <c r="E293" s="12"/>
      <c r="F293" s="13"/>
      <c r="G293" s="3"/>
      <c r="H293" s="3"/>
      <c r="I293" s="3"/>
      <c r="J293" s="3"/>
      <c r="K293" s="3"/>
      <c r="L293" s="3"/>
      <c r="M293" s="3"/>
      <c r="N293" s="13"/>
    </row>
    <row r="294" spans="1:14" ht="23.25" customHeight="1">
      <c r="A294" s="3"/>
      <c r="B294" s="252" t="s">
        <v>405</v>
      </c>
      <c r="C294" s="253"/>
      <c r="D294" s="11"/>
      <c r="E294" s="12"/>
      <c r="F294" s="13"/>
      <c r="G294" s="3"/>
      <c r="H294" s="3"/>
      <c r="I294" s="3"/>
      <c r="J294" s="3"/>
      <c r="K294" s="3"/>
      <c r="L294" s="3"/>
      <c r="M294" s="3"/>
      <c r="N294" s="13"/>
    </row>
    <row r="295" spans="1:14" ht="23.25" customHeight="1">
      <c r="A295" s="3"/>
      <c r="B295" s="252" t="s">
        <v>530</v>
      </c>
      <c r="C295" s="253"/>
      <c r="D295" s="11"/>
      <c r="E295" s="12"/>
      <c r="F295" s="13"/>
      <c r="G295" s="3"/>
      <c r="H295" s="3"/>
      <c r="I295" s="3"/>
      <c r="J295" s="3"/>
      <c r="K295" s="3"/>
      <c r="L295" s="3"/>
      <c r="M295" s="3"/>
      <c r="N295" s="3"/>
    </row>
    <row r="296" spans="1:14" ht="23.25" customHeight="1">
      <c r="A296" s="3"/>
      <c r="B296" s="9" t="s">
        <v>178</v>
      </c>
      <c r="C296" s="10" t="s">
        <v>340</v>
      </c>
      <c r="D296" s="11">
        <v>1</v>
      </c>
      <c r="E296" s="12"/>
      <c r="F296" s="13" t="s">
        <v>177</v>
      </c>
      <c r="G296" s="3"/>
      <c r="H296" s="3"/>
      <c r="I296" s="14"/>
      <c r="J296" s="14"/>
      <c r="K296" s="3"/>
      <c r="L296" s="3"/>
      <c r="M296" s="3">
        <f t="shared" ref="M296:M299" si="22">H296+J296+L296</f>
        <v>0</v>
      </c>
      <c r="N296" s="3"/>
    </row>
    <row r="297" spans="1:14" ht="23.25" customHeight="1">
      <c r="A297" s="3"/>
      <c r="B297" s="9" t="s">
        <v>179</v>
      </c>
      <c r="C297" s="10"/>
      <c r="D297" s="11">
        <v>3.77</v>
      </c>
      <c r="E297" s="12"/>
      <c r="F297" s="13" t="s">
        <v>184</v>
      </c>
      <c r="G297" s="3"/>
      <c r="H297" s="3"/>
      <c r="I297" s="14"/>
      <c r="J297" s="3"/>
      <c r="K297" s="3"/>
      <c r="L297" s="3"/>
      <c r="M297" s="3">
        <f t="shared" si="22"/>
        <v>0</v>
      </c>
      <c r="N297" s="3"/>
    </row>
    <row r="298" spans="1:14" ht="23.25" customHeight="1">
      <c r="A298" s="3"/>
      <c r="B298" s="9" t="s">
        <v>180</v>
      </c>
      <c r="C298" s="10"/>
      <c r="D298" s="11">
        <v>0.78</v>
      </c>
      <c r="E298" s="12"/>
      <c r="F298" s="13" t="s">
        <v>182</v>
      </c>
      <c r="G298" s="3"/>
      <c r="H298" s="3"/>
      <c r="I298" s="14"/>
      <c r="J298" s="3"/>
      <c r="K298" s="3"/>
      <c r="L298" s="3"/>
      <c r="M298" s="3">
        <f t="shared" si="22"/>
        <v>0</v>
      </c>
      <c r="N298" s="3"/>
    </row>
    <row r="299" spans="1:14" ht="23.25" customHeight="1">
      <c r="A299" s="3"/>
      <c r="B299" s="9" t="s">
        <v>181</v>
      </c>
      <c r="C299" s="10"/>
      <c r="D299" s="11">
        <v>0.33</v>
      </c>
      <c r="E299" s="12"/>
      <c r="F299" s="13" t="s">
        <v>182</v>
      </c>
      <c r="G299" s="3"/>
      <c r="H299" s="3"/>
      <c r="I299" s="14"/>
      <c r="J299" s="3"/>
      <c r="K299" s="3"/>
      <c r="L299" s="3"/>
      <c r="M299" s="3">
        <f t="shared" si="22"/>
        <v>0</v>
      </c>
      <c r="N299" s="3"/>
    </row>
    <row r="300" spans="1:14" ht="23.25" customHeight="1">
      <c r="A300" s="3"/>
      <c r="B300" s="13" t="s">
        <v>57</v>
      </c>
      <c r="C300" s="10"/>
      <c r="D300" s="11"/>
      <c r="E300" s="12"/>
      <c r="F300" s="13"/>
      <c r="G300" s="3"/>
      <c r="H300" s="3"/>
      <c r="I300" s="3"/>
      <c r="J300" s="3"/>
      <c r="K300" s="3"/>
      <c r="L300" s="3"/>
      <c r="M300" s="3">
        <f>H300+J300+L300</f>
        <v>0</v>
      </c>
      <c r="N300" s="13"/>
    </row>
    <row r="301" spans="1:14" ht="23.25" customHeight="1">
      <c r="A301" s="3"/>
      <c r="B301" s="9"/>
      <c r="C301" s="10"/>
      <c r="D301" s="11"/>
      <c r="E301" s="12"/>
      <c r="F301" s="13"/>
      <c r="G301" s="3"/>
      <c r="H301" s="3"/>
      <c r="I301" s="3"/>
      <c r="J301" s="3"/>
      <c r="K301" s="3"/>
      <c r="L301" s="3"/>
      <c r="M301" s="3"/>
      <c r="N301" s="13"/>
    </row>
    <row r="302" spans="1:14" ht="23.25" customHeight="1">
      <c r="A302" s="3"/>
      <c r="B302" s="252" t="s">
        <v>406</v>
      </c>
      <c r="C302" s="253"/>
      <c r="D302" s="11"/>
      <c r="E302" s="12"/>
      <c r="F302" s="13"/>
      <c r="G302" s="3"/>
      <c r="H302" s="3"/>
      <c r="I302" s="3"/>
      <c r="J302" s="3"/>
      <c r="K302" s="3"/>
      <c r="L302" s="3"/>
      <c r="M302" s="3"/>
      <c r="N302" s="13"/>
    </row>
    <row r="303" spans="1:14" ht="23.25" customHeight="1">
      <c r="A303" s="3"/>
      <c r="B303" s="252" t="s">
        <v>531</v>
      </c>
      <c r="C303" s="253"/>
      <c r="D303" s="11" t="s">
        <v>318</v>
      </c>
      <c r="E303" s="12"/>
      <c r="F303" s="13"/>
      <c r="G303" s="3"/>
      <c r="H303" s="3"/>
      <c r="I303" s="3"/>
      <c r="J303" s="3"/>
      <c r="K303" s="3"/>
      <c r="L303" s="3"/>
      <c r="M303" s="3"/>
      <c r="N303" s="3"/>
    </row>
    <row r="304" spans="1:14" ht="23.25" customHeight="1">
      <c r="A304" s="3"/>
      <c r="B304" s="9" t="s">
        <v>178</v>
      </c>
      <c r="C304" s="10" t="s">
        <v>340</v>
      </c>
      <c r="D304" s="11">
        <v>1</v>
      </c>
      <c r="E304" s="12"/>
      <c r="F304" s="13" t="s">
        <v>177</v>
      </c>
      <c r="G304" s="3"/>
      <c r="H304" s="3"/>
      <c r="I304" s="14"/>
      <c r="J304" s="14"/>
      <c r="K304" s="3"/>
      <c r="L304" s="3"/>
      <c r="M304" s="3">
        <f t="shared" ref="M304:M307" si="23">H304+J304+L304</f>
        <v>0</v>
      </c>
      <c r="N304" s="3"/>
    </row>
    <row r="305" spans="1:14" ht="23.25" customHeight="1">
      <c r="A305" s="3"/>
      <c r="B305" s="9" t="s">
        <v>179</v>
      </c>
      <c r="C305" s="10"/>
      <c r="D305" s="11">
        <v>3.77</v>
      </c>
      <c r="E305" s="12"/>
      <c r="F305" s="13" t="s">
        <v>184</v>
      </c>
      <c r="G305" s="3"/>
      <c r="H305" s="3"/>
      <c r="I305" s="14"/>
      <c r="J305" s="3"/>
      <c r="K305" s="3"/>
      <c r="L305" s="3"/>
      <c r="M305" s="3">
        <f t="shared" si="23"/>
        <v>0</v>
      </c>
      <c r="N305" s="3"/>
    </row>
    <row r="306" spans="1:14" ht="23.25" customHeight="1">
      <c r="A306" s="3"/>
      <c r="B306" s="9" t="s">
        <v>180</v>
      </c>
      <c r="C306" s="10"/>
      <c r="D306" s="11">
        <v>0.78</v>
      </c>
      <c r="E306" s="12"/>
      <c r="F306" s="13" t="s">
        <v>182</v>
      </c>
      <c r="G306" s="3"/>
      <c r="H306" s="3"/>
      <c r="I306" s="14"/>
      <c r="J306" s="3"/>
      <c r="K306" s="3"/>
      <c r="L306" s="3"/>
      <c r="M306" s="3">
        <f t="shared" si="23"/>
        <v>0</v>
      </c>
      <c r="N306" s="3"/>
    </row>
    <row r="307" spans="1:14" ht="23.25" customHeight="1">
      <c r="A307" s="3"/>
      <c r="B307" s="9" t="s">
        <v>181</v>
      </c>
      <c r="C307" s="10"/>
      <c r="D307" s="11">
        <v>0.33</v>
      </c>
      <c r="E307" s="12"/>
      <c r="F307" s="13" t="s">
        <v>182</v>
      </c>
      <c r="G307" s="3"/>
      <c r="H307" s="3"/>
      <c r="I307" s="14"/>
      <c r="J307" s="3"/>
      <c r="K307" s="3"/>
      <c r="L307" s="3"/>
      <c r="M307" s="3">
        <f t="shared" si="23"/>
        <v>0</v>
      </c>
      <c r="N307" s="3"/>
    </row>
    <row r="308" spans="1:14" ht="23.25" customHeight="1">
      <c r="A308" s="3"/>
      <c r="B308" s="13" t="s">
        <v>57</v>
      </c>
      <c r="C308" s="10"/>
      <c r="D308" s="11"/>
      <c r="E308" s="12"/>
      <c r="F308" s="13"/>
      <c r="G308" s="3"/>
      <c r="H308" s="3"/>
      <c r="I308" s="3"/>
      <c r="J308" s="3"/>
      <c r="K308" s="3"/>
      <c r="L308" s="3"/>
      <c r="M308" s="3">
        <f>H308+J308+L308</f>
        <v>0</v>
      </c>
      <c r="N308" s="13"/>
    </row>
    <row r="309" spans="1:14" ht="23.25" customHeight="1">
      <c r="A309" s="3"/>
      <c r="B309" s="9"/>
      <c r="C309" s="10"/>
      <c r="D309" s="11"/>
      <c r="E309" s="12"/>
      <c r="F309" s="13"/>
      <c r="G309" s="3"/>
      <c r="H309" s="3"/>
      <c r="I309" s="3"/>
      <c r="J309" s="3"/>
      <c r="K309" s="3"/>
      <c r="L309" s="3"/>
      <c r="M309" s="3"/>
      <c r="N309" s="13"/>
    </row>
    <row r="310" spans="1:14" ht="23.25" customHeight="1">
      <c r="A310" s="3"/>
      <c r="B310" s="252" t="s">
        <v>407</v>
      </c>
      <c r="C310" s="253"/>
      <c r="D310" s="11"/>
      <c r="E310" s="12"/>
      <c r="F310" s="13"/>
      <c r="G310" s="3"/>
      <c r="H310" s="3"/>
      <c r="I310" s="3"/>
      <c r="J310" s="3"/>
      <c r="K310" s="3"/>
      <c r="L310" s="3"/>
      <c r="M310" s="3"/>
      <c r="N310" s="13"/>
    </row>
    <row r="311" spans="1:14" ht="23.25" customHeight="1">
      <c r="A311" s="3"/>
      <c r="B311" s="252" t="s">
        <v>408</v>
      </c>
      <c r="C311" s="253"/>
      <c r="D311" s="11"/>
      <c r="E311" s="12"/>
      <c r="F311" s="13"/>
      <c r="G311" s="3"/>
      <c r="H311" s="3"/>
      <c r="I311" s="3"/>
      <c r="J311" s="3"/>
      <c r="K311" s="3"/>
      <c r="L311" s="3"/>
      <c r="M311" s="3"/>
      <c r="N311" s="3"/>
    </row>
    <row r="312" spans="1:14" ht="23.25" customHeight="1">
      <c r="A312" s="3"/>
      <c r="B312" s="9" t="s">
        <v>179</v>
      </c>
      <c r="C312" s="10" t="s">
        <v>289</v>
      </c>
      <c r="D312" s="11" t="s">
        <v>342</v>
      </c>
      <c r="E312" s="12"/>
      <c r="F312" s="13" t="s">
        <v>290</v>
      </c>
      <c r="G312" s="3"/>
      <c r="H312" s="3"/>
      <c r="I312" s="14"/>
      <c r="J312" s="14"/>
      <c r="K312" s="3"/>
      <c r="L312" s="3"/>
      <c r="M312" s="3">
        <f t="shared" ref="M312:M313" si="24">H312+J312+L312</f>
        <v>0</v>
      </c>
      <c r="N312" s="3"/>
    </row>
    <row r="313" spans="1:14" ht="23.25" customHeight="1">
      <c r="A313" s="3"/>
      <c r="B313" s="9"/>
      <c r="C313" s="10"/>
      <c r="D313" s="11"/>
      <c r="E313" s="12"/>
      <c r="F313" s="13"/>
      <c r="G313" s="3"/>
      <c r="H313" s="3"/>
      <c r="I313" s="14"/>
      <c r="J313" s="3"/>
      <c r="K313" s="3"/>
      <c r="L313" s="3"/>
      <c r="M313" s="3">
        <f t="shared" si="24"/>
        <v>0</v>
      </c>
      <c r="N313" s="3"/>
    </row>
    <row r="314" spans="1:14" ht="23.25" customHeight="1">
      <c r="A314" s="3"/>
      <c r="B314" s="13" t="s">
        <v>57</v>
      </c>
      <c r="C314" s="10"/>
      <c r="D314" s="11"/>
      <c r="E314" s="12"/>
      <c r="F314" s="13"/>
      <c r="G314" s="3"/>
      <c r="H314" s="3"/>
      <c r="I314" s="3"/>
      <c r="J314" s="3"/>
      <c r="K314" s="3"/>
      <c r="L314" s="3"/>
      <c r="M314" s="3">
        <f>H314+J314+L314</f>
        <v>0</v>
      </c>
      <c r="N314" s="13"/>
    </row>
    <row r="315" spans="1:14" ht="23.25" customHeight="1">
      <c r="A315" s="3"/>
      <c r="B315" s="9"/>
      <c r="C315" s="10"/>
      <c r="D315" s="11"/>
      <c r="E315" s="12"/>
      <c r="F315" s="13"/>
      <c r="G315" s="3"/>
      <c r="H315" s="3"/>
      <c r="I315" s="3"/>
      <c r="J315" s="3"/>
      <c r="K315" s="3"/>
      <c r="L315" s="3"/>
      <c r="M315" s="3"/>
      <c r="N315" s="13"/>
    </row>
    <row r="316" spans="1:14" ht="23.25" customHeight="1">
      <c r="A316" s="3"/>
      <c r="B316" s="252" t="s">
        <v>409</v>
      </c>
      <c r="C316" s="253"/>
      <c r="D316" s="11"/>
      <c r="E316" s="12"/>
      <c r="F316" s="13"/>
      <c r="G316" s="3"/>
      <c r="H316" s="3"/>
      <c r="I316" s="3"/>
      <c r="J316" s="3"/>
      <c r="K316" s="3"/>
      <c r="L316" s="3"/>
      <c r="M316" s="3"/>
      <c r="N316" s="13"/>
    </row>
    <row r="317" spans="1:14" ht="23.25" customHeight="1">
      <c r="A317" s="3"/>
      <c r="B317" s="252" t="s">
        <v>532</v>
      </c>
      <c r="C317" s="253"/>
      <c r="D317" s="11"/>
      <c r="E317" s="12"/>
      <c r="F317" s="13"/>
      <c r="G317" s="3"/>
      <c r="H317" s="3"/>
      <c r="I317" s="3"/>
      <c r="J317" s="3"/>
      <c r="K317" s="3"/>
      <c r="L317" s="3"/>
      <c r="M317" s="3"/>
      <c r="N317" s="3"/>
    </row>
    <row r="318" spans="1:14" ht="23.25" customHeight="1">
      <c r="A318" s="3"/>
      <c r="B318" s="9" t="s">
        <v>196</v>
      </c>
      <c r="C318" s="10" t="s">
        <v>291</v>
      </c>
      <c r="D318" s="11">
        <v>1</v>
      </c>
      <c r="E318" s="12"/>
      <c r="F318" s="13" t="s">
        <v>76</v>
      </c>
      <c r="G318" s="3"/>
      <c r="H318" s="3"/>
      <c r="I318" s="14"/>
      <c r="J318" s="14"/>
      <c r="K318" s="3"/>
      <c r="L318" s="3"/>
      <c r="M318" s="3">
        <f t="shared" ref="M318:M319" si="25">H318+J318+L318</f>
        <v>0</v>
      </c>
      <c r="N318" s="3"/>
    </row>
    <row r="319" spans="1:14" ht="23.25" customHeight="1">
      <c r="A319" s="3"/>
      <c r="B319" s="9" t="s">
        <v>195</v>
      </c>
      <c r="C319" s="10"/>
      <c r="D319" s="11">
        <v>0.22900000000000001</v>
      </c>
      <c r="E319" s="12"/>
      <c r="F319" s="13" t="s">
        <v>182</v>
      </c>
      <c r="G319" s="3"/>
      <c r="H319" s="3"/>
      <c r="I319" s="14"/>
      <c r="J319" s="3"/>
      <c r="K319" s="3"/>
      <c r="L319" s="3"/>
      <c r="M319" s="3">
        <f t="shared" si="25"/>
        <v>0</v>
      </c>
      <c r="N319" s="3"/>
    </row>
    <row r="320" spans="1:14" ht="23.25" customHeight="1">
      <c r="A320" s="3"/>
      <c r="B320" s="13" t="s">
        <v>57</v>
      </c>
      <c r="C320" s="10"/>
      <c r="D320" s="11"/>
      <c r="E320" s="12"/>
      <c r="F320" s="13"/>
      <c r="G320" s="3"/>
      <c r="H320" s="3"/>
      <c r="I320" s="3"/>
      <c r="J320" s="3"/>
      <c r="K320" s="3"/>
      <c r="L320" s="3"/>
      <c r="M320" s="3">
        <f>H320+J320+L320</f>
        <v>0</v>
      </c>
      <c r="N320" s="13"/>
    </row>
    <row r="321" spans="1:14" ht="23.25" customHeight="1">
      <c r="A321" s="3"/>
      <c r="B321" s="9"/>
      <c r="C321" s="10"/>
      <c r="D321" s="11"/>
      <c r="E321" s="12"/>
      <c r="F321" s="13"/>
      <c r="G321" s="3"/>
      <c r="H321" s="3"/>
      <c r="I321" s="3"/>
      <c r="J321" s="3"/>
      <c r="K321" s="3"/>
      <c r="L321" s="3"/>
      <c r="M321" s="3"/>
      <c r="N321" s="13"/>
    </row>
    <row r="322" spans="1:14" ht="23.25" customHeight="1">
      <c r="A322" s="3"/>
      <c r="B322" s="252" t="s">
        <v>410</v>
      </c>
      <c r="C322" s="253"/>
      <c r="D322" s="11"/>
      <c r="E322" s="12"/>
      <c r="F322" s="13"/>
      <c r="G322" s="3"/>
      <c r="H322" s="3"/>
      <c r="I322" s="3"/>
      <c r="J322" s="3"/>
      <c r="K322" s="3"/>
      <c r="L322" s="3"/>
      <c r="M322" s="3"/>
      <c r="N322" s="13"/>
    </row>
    <row r="323" spans="1:14" ht="23.25" customHeight="1">
      <c r="A323" s="3"/>
      <c r="B323" s="252" t="s">
        <v>533</v>
      </c>
      <c r="C323" s="253"/>
      <c r="D323" s="11"/>
      <c r="E323" s="12"/>
      <c r="F323" s="13"/>
      <c r="G323" s="3"/>
      <c r="H323" s="3"/>
      <c r="I323" s="3"/>
      <c r="J323" s="3"/>
      <c r="K323" s="3"/>
      <c r="L323" s="3"/>
      <c r="M323" s="3"/>
      <c r="N323" s="3"/>
    </row>
    <row r="324" spans="1:14" ht="23.25" customHeight="1">
      <c r="A324" s="3"/>
      <c r="B324" s="9" t="s">
        <v>202</v>
      </c>
      <c r="C324" s="10" t="s">
        <v>292</v>
      </c>
      <c r="D324" s="11">
        <v>1</v>
      </c>
      <c r="E324" s="12"/>
      <c r="F324" s="13" t="s">
        <v>76</v>
      </c>
      <c r="G324" s="3"/>
      <c r="H324" s="3"/>
      <c r="I324" s="14"/>
      <c r="J324" s="14"/>
      <c r="K324" s="3"/>
      <c r="L324" s="3"/>
      <c r="M324" s="3">
        <f t="shared" ref="M324:M326" si="26">H324+J324+L324</f>
        <v>0</v>
      </c>
      <c r="N324" s="3"/>
    </row>
    <row r="325" spans="1:14" ht="23.25" customHeight="1">
      <c r="A325" s="3"/>
      <c r="B325" s="9" t="s">
        <v>203</v>
      </c>
      <c r="C325" s="10"/>
      <c r="D325" s="11">
        <v>0.308</v>
      </c>
      <c r="E325" s="12"/>
      <c r="F325" s="13" t="s">
        <v>207</v>
      </c>
      <c r="G325" s="3"/>
      <c r="H325" s="3"/>
      <c r="I325" s="14"/>
      <c r="J325" s="14"/>
      <c r="K325" s="3"/>
      <c r="L325" s="3"/>
      <c r="M325" s="3">
        <f t="shared" si="26"/>
        <v>0</v>
      </c>
      <c r="N325" s="3"/>
    </row>
    <row r="326" spans="1:14" ht="23.25" customHeight="1">
      <c r="A326" s="3"/>
      <c r="B326" s="9" t="s">
        <v>60</v>
      </c>
      <c r="C326" s="10"/>
      <c r="D326" s="11">
        <v>5.7000000000000002E-2</v>
      </c>
      <c r="E326" s="12"/>
      <c r="F326" s="13" t="s">
        <v>56</v>
      </c>
      <c r="G326" s="3"/>
      <c r="H326" s="3"/>
      <c r="I326" s="14"/>
      <c r="J326" s="3"/>
      <c r="K326" s="3"/>
      <c r="L326" s="3"/>
      <c r="M326" s="3">
        <f t="shared" si="26"/>
        <v>0</v>
      </c>
      <c r="N326" s="3"/>
    </row>
    <row r="327" spans="1:14" ht="23.25" customHeight="1">
      <c r="A327" s="3"/>
      <c r="B327" s="13" t="s">
        <v>57</v>
      </c>
      <c r="C327" s="10"/>
      <c r="D327" s="11"/>
      <c r="E327" s="12"/>
      <c r="F327" s="13"/>
      <c r="G327" s="3"/>
      <c r="H327" s="3"/>
      <c r="I327" s="3"/>
      <c r="J327" s="3"/>
      <c r="K327" s="3"/>
      <c r="L327" s="3"/>
      <c r="M327" s="3">
        <f>H327+J327+L327</f>
        <v>0</v>
      </c>
      <c r="N327" s="13"/>
    </row>
    <row r="328" spans="1:14" ht="23.25" customHeight="1">
      <c r="A328" s="3"/>
      <c r="B328" s="9"/>
      <c r="C328" s="10"/>
      <c r="D328" s="11"/>
      <c r="E328" s="12"/>
      <c r="F328" s="13"/>
      <c r="G328" s="3"/>
      <c r="H328" s="3"/>
      <c r="I328" s="3"/>
      <c r="J328" s="3"/>
      <c r="K328" s="3"/>
      <c r="L328" s="3"/>
      <c r="M328" s="3"/>
      <c r="N328" s="13"/>
    </row>
    <row r="329" spans="1:14" ht="23.25" customHeight="1">
      <c r="A329" s="3"/>
      <c r="B329" s="252" t="s">
        <v>411</v>
      </c>
      <c r="C329" s="253"/>
      <c r="D329" s="11"/>
      <c r="E329" s="12"/>
      <c r="F329" s="13"/>
      <c r="G329" s="3"/>
      <c r="H329" s="3"/>
      <c r="I329" s="3"/>
      <c r="J329" s="3"/>
      <c r="K329" s="3"/>
      <c r="L329" s="3"/>
      <c r="M329" s="3"/>
      <c r="N329" s="13"/>
    </row>
    <row r="330" spans="1:14" ht="23.25" customHeight="1">
      <c r="A330" s="3"/>
      <c r="B330" s="252" t="s">
        <v>534</v>
      </c>
      <c r="C330" s="253"/>
      <c r="D330" s="11"/>
      <c r="E330" s="12"/>
      <c r="F330" s="13"/>
      <c r="G330" s="3"/>
      <c r="H330" s="3"/>
      <c r="I330" s="3"/>
      <c r="J330" s="3"/>
      <c r="K330" s="3"/>
      <c r="L330" s="3"/>
      <c r="M330" s="3"/>
      <c r="N330" s="3"/>
    </row>
    <row r="331" spans="1:14" ht="23.25" customHeight="1">
      <c r="A331" s="3"/>
      <c r="B331" s="9" t="s">
        <v>208</v>
      </c>
      <c r="C331" s="10"/>
      <c r="D331" s="11">
        <v>1</v>
      </c>
      <c r="E331" s="12"/>
      <c r="F331" s="13" t="s">
        <v>168</v>
      </c>
      <c r="G331" s="3"/>
      <c r="H331" s="3"/>
      <c r="I331" s="14"/>
      <c r="J331" s="14"/>
      <c r="K331" s="3"/>
      <c r="L331" s="3"/>
      <c r="M331" s="3">
        <f t="shared" ref="M331" si="27">H331+J331+L331</f>
        <v>0</v>
      </c>
      <c r="N331" s="3"/>
    </row>
    <row r="332" spans="1:14" ht="23.25" customHeight="1">
      <c r="A332" s="3"/>
      <c r="B332" s="9" t="s">
        <v>209</v>
      </c>
      <c r="C332" s="10" t="s">
        <v>341</v>
      </c>
      <c r="D332" s="11">
        <v>1</v>
      </c>
      <c r="E332" s="12"/>
      <c r="F332" s="13" t="s">
        <v>211</v>
      </c>
      <c r="G332" s="3"/>
      <c r="H332" s="3"/>
      <c r="I332" s="14"/>
      <c r="J332" s="14"/>
      <c r="K332" s="3"/>
      <c r="L332" s="14"/>
      <c r="M332" s="3">
        <f t="shared" ref="M332:M334" si="28">H332+J332+L332</f>
        <v>0</v>
      </c>
      <c r="N332" s="3"/>
    </row>
    <row r="333" spans="1:14" ht="23.25" customHeight="1">
      <c r="A333" s="3"/>
      <c r="B333" s="9" t="s">
        <v>210</v>
      </c>
      <c r="C333" s="10"/>
      <c r="D333" s="11">
        <v>0.06</v>
      </c>
      <c r="E333" s="12"/>
      <c r="F333" s="13" t="s">
        <v>207</v>
      </c>
      <c r="G333" s="3"/>
      <c r="H333" s="3"/>
      <c r="I333" s="14"/>
      <c r="J333" s="14"/>
      <c r="K333" s="3"/>
      <c r="L333" s="3"/>
      <c r="M333" s="3">
        <f t="shared" si="28"/>
        <v>0</v>
      </c>
      <c r="N333" s="3"/>
    </row>
    <row r="334" spans="1:14" ht="23.25" customHeight="1">
      <c r="A334" s="3"/>
      <c r="B334" s="9" t="s">
        <v>60</v>
      </c>
      <c r="C334" s="10"/>
      <c r="D334" s="11">
        <v>0.03</v>
      </c>
      <c r="E334" s="12"/>
      <c r="F334" s="13" t="s">
        <v>56</v>
      </c>
      <c r="G334" s="3"/>
      <c r="H334" s="3"/>
      <c r="I334" s="14"/>
      <c r="J334" s="3"/>
      <c r="K334" s="3"/>
      <c r="L334" s="3"/>
      <c r="M334" s="3">
        <f t="shared" si="28"/>
        <v>0</v>
      </c>
      <c r="N334" s="3"/>
    </row>
    <row r="335" spans="1:14" ht="23.25" customHeight="1">
      <c r="A335" s="3"/>
      <c r="B335" s="13" t="s">
        <v>57</v>
      </c>
      <c r="C335" s="10"/>
      <c r="D335" s="11"/>
      <c r="E335" s="12"/>
      <c r="F335" s="13"/>
      <c r="G335" s="3"/>
      <c r="H335" s="3"/>
      <c r="I335" s="3"/>
      <c r="J335" s="3"/>
      <c r="K335" s="3"/>
      <c r="L335" s="3"/>
      <c r="M335" s="3">
        <f>H335+J335+L335</f>
        <v>0</v>
      </c>
      <c r="N335" s="13"/>
    </row>
    <row r="336" spans="1:14" ht="23.25" customHeight="1">
      <c r="A336" s="3"/>
      <c r="B336" s="9"/>
      <c r="C336" s="10"/>
      <c r="D336" s="11"/>
      <c r="E336" s="12"/>
      <c r="F336" s="13"/>
      <c r="G336" s="3"/>
      <c r="H336" s="3"/>
      <c r="I336" s="3"/>
      <c r="J336" s="3"/>
      <c r="K336" s="3"/>
      <c r="L336" s="3"/>
      <c r="M336" s="3"/>
      <c r="N336" s="13"/>
    </row>
    <row r="337" spans="1:14" ht="23.25" customHeight="1">
      <c r="A337" s="3"/>
      <c r="B337" s="252" t="s">
        <v>415</v>
      </c>
      <c r="C337" s="253"/>
      <c r="D337" s="11"/>
      <c r="E337" s="12"/>
      <c r="F337" s="13"/>
      <c r="G337" s="3"/>
      <c r="H337" s="3"/>
      <c r="I337" s="3"/>
      <c r="J337" s="3"/>
      <c r="K337" s="3"/>
      <c r="L337" s="3"/>
      <c r="M337" s="3"/>
      <c r="N337" s="13"/>
    </row>
    <row r="338" spans="1:14" ht="23.25" customHeight="1">
      <c r="A338" s="3"/>
      <c r="B338" s="252" t="s">
        <v>535</v>
      </c>
      <c r="C338" s="253"/>
      <c r="D338" s="11"/>
      <c r="E338" s="12"/>
      <c r="F338" s="13"/>
      <c r="G338" s="3"/>
      <c r="H338" s="3"/>
      <c r="I338" s="3"/>
      <c r="J338" s="3"/>
      <c r="K338" s="3"/>
      <c r="L338" s="3"/>
      <c r="M338" s="3"/>
      <c r="N338" s="3"/>
    </row>
    <row r="339" spans="1:14" ht="23.25" customHeight="1">
      <c r="A339" s="3"/>
      <c r="B339" s="9" t="s">
        <v>215</v>
      </c>
      <c r="C339" s="10"/>
      <c r="D339" s="11">
        <v>1.43</v>
      </c>
      <c r="E339" s="12"/>
      <c r="F339" s="13" t="s">
        <v>78</v>
      </c>
      <c r="G339" s="3"/>
      <c r="H339" s="3"/>
      <c r="I339" s="14"/>
      <c r="J339" s="14"/>
      <c r="K339" s="3"/>
      <c r="L339" s="3"/>
      <c r="M339" s="3">
        <f t="shared" ref="M339:M341" si="29">H339+J339+L339</f>
        <v>0</v>
      </c>
      <c r="N339" s="3"/>
    </row>
    <row r="340" spans="1:14" ht="23.25" customHeight="1">
      <c r="A340" s="3"/>
      <c r="B340" s="9" t="s">
        <v>216</v>
      </c>
      <c r="C340" s="10"/>
      <c r="D340" s="11">
        <v>2.27</v>
      </c>
      <c r="E340" s="12"/>
      <c r="F340" s="13" t="s">
        <v>218</v>
      </c>
      <c r="G340" s="3"/>
      <c r="H340" s="3"/>
      <c r="I340" s="14"/>
      <c r="J340" s="14"/>
      <c r="K340" s="3"/>
      <c r="L340" s="3"/>
      <c r="M340" s="3">
        <f t="shared" si="29"/>
        <v>0</v>
      </c>
      <c r="N340" s="3"/>
    </row>
    <row r="341" spans="1:14" ht="23.25" customHeight="1">
      <c r="A341" s="3"/>
      <c r="B341" s="9" t="s">
        <v>217</v>
      </c>
      <c r="C341" s="10"/>
      <c r="D341" s="11">
        <v>0.02</v>
      </c>
      <c r="E341" s="114"/>
      <c r="F341" s="13" t="s">
        <v>207</v>
      </c>
      <c r="G341" s="3"/>
      <c r="H341" s="3"/>
      <c r="I341" s="14"/>
      <c r="J341" s="14"/>
      <c r="K341" s="3"/>
      <c r="L341" s="3"/>
      <c r="M341" s="3">
        <f t="shared" si="29"/>
        <v>0</v>
      </c>
      <c r="N341" s="3"/>
    </row>
    <row r="342" spans="1:14" ht="23.25" customHeight="1">
      <c r="A342" s="3"/>
      <c r="B342" s="9" t="s">
        <v>60</v>
      </c>
      <c r="C342" s="10"/>
      <c r="D342" s="11">
        <v>8.0000000000000002E-3</v>
      </c>
      <c r="E342" s="114"/>
      <c r="F342" s="13" t="s">
        <v>56</v>
      </c>
      <c r="G342" s="3"/>
      <c r="H342" s="3"/>
      <c r="I342" s="14"/>
      <c r="J342" s="3"/>
      <c r="K342" s="3"/>
      <c r="L342" s="3"/>
      <c r="M342" s="3">
        <f t="shared" ref="M342" si="30">H342+J342+L342</f>
        <v>0</v>
      </c>
      <c r="N342" s="3"/>
    </row>
    <row r="343" spans="1:14" ht="23.25" customHeight="1">
      <c r="A343" s="3"/>
      <c r="B343" s="13" t="s">
        <v>57</v>
      </c>
      <c r="C343" s="10"/>
      <c r="D343" s="11"/>
      <c r="E343" s="12"/>
      <c r="F343" s="13"/>
      <c r="G343" s="3"/>
      <c r="H343" s="3"/>
      <c r="I343" s="3"/>
      <c r="J343" s="3"/>
      <c r="K343" s="3"/>
      <c r="L343" s="3"/>
      <c r="M343" s="3">
        <f>H343+J343+L343</f>
        <v>0</v>
      </c>
      <c r="N343" s="13"/>
    </row>
    <row r="344" spans="1:14" ht="23.25" customHeight="1">
      <c r="A344" s="3"/>
      <c r="B344" s="9"/>
      <c r="C344" s="10"/>
      <c r="D344" s="11"/>
      <c r="E344" s="12"/>
      <c r="F344" s="13"/>
      <c r="G344" s="3"/>
      <c r="H344" s="3"/>
      <c r="I344" s="3"/>
      <c r="J344" s="3"/>
      <c r="K344" s="3"/>
      <c r="L344" s="3"/>
      <c r="M344" s="3"/>
      <c r="N344" s="13"/>
    </row>
    <row r="345" spans="1:14" ht="23.25" customHeight="1">
      <c r="A345" s="3"/>
      <c r="B345" s="252" t="s">
        <v>416</v>
      </c>
      <c r="C345" s="253"/>
      <c r="D345" s="11"/>
      <c r="E345" s="12"/>
      <c r="F345" s="13"/>
      <c r="G345" s="3"/>
      <c r="H345" s="3"/>
      <c r="I345" s="3"/>
      <c r="J345" s="3"/>
      <c r="K345" s="3"/>
      <c r="L345" s="3"/>
      <c r="M345" s="3"/>
      <c r="N345" s="13"/>
    </row>
    <row r="346" spans="1:14" ht="23.25" customHeight="1">
      <c r="A346" s="3"/>
      <c r="B346" s="252" t="s">
        <v>536</v>
      </c>
      <c r="C346" s="253"/>
      <c r="D346" s="11"/>
      <c r="E346" s="12"/>
      <c r="F346" s="13"/>
      <c r="G346" s="3"/>
      <c r="H346" s="3"/>
      <c r="I346" s="3"/>
      <c r="J346" s="3"/>
      <c r="K346" s="3"/>
      <c r="L346" s="3"/>
      <c r="M346" s="3"/>
      <c r="N346" s="3"/>
    </row>
    <row r="347" spans="1:14" ht="23.25" customHeight="1">
      <c r="A347" s="3"/>
      <c r="B347" s="9" t="s">
        <v>221</v>
      </c>
      <c r="C347" s="10"/>
      <c r="D347" s="11">
        <v>1</v>
      </c>
      <c r="E347" s="12"/>
      <c r="F347" s="13" t="s">
        <v>76</v>
      </c>
      <c r="G347" s="3"/>
      <c r="H347" s="3"/>
      <c r="I347" s="14"/>
      <c r="J347" s="3"/>
      <c r="K347" s="3"/>
      <c r="L347" s="3"/>
      <c r="M347" s="3">
        <f>H347+J347+L347</f>
        <v>0</v>
      </c>
      <c r="N347" s="3"/>
    </row>
    <row r="348" spans="1:14" ht="23.25" customHeight="1">
      <c r="A348" s="3"/>
      <c r="B348" s="57" t="s">
        <v>60</v>
      </c>
      <c r="C348" s="10"/>
      <c r="D348" s="11">
        <v>7.0999999999999994E-2</v>
      </c>
      <c r="E348" s="12"/>
      <c r="F348" s="13" t="s">
        <v>56</v>
      </c>
      <c r="G348" s="3"/>
      <c r="H348" s="3"/>
      <c r="I348" s="3"/>
      <c r="J348" s="3"/>
      <c r="K348" s="3"/>
      <c r="L348" s="3"/>
      <c r="M348" s="3">
        <f>H348+J348+L348</f>
        <v>0</v>
      </c>
      <c r="N348" s="13"/>
    </row>
    <row r="349" spans="1:14" ht="23.25" customHeight="1">
      <c r="A349" s="3"/>
      <c r="B349" s="13"/>
      <c r="C349" s="10"/>
      <c r="D349" s="11"/>
      <c r="E349" s="12"/>
      <c r="F349" s="13"/>
      <c r="G349" s="3"/>
      <c r="H349" s="3"/>
      <c r="I349" s="3"/>
      <c r="J349" s="3"/>
      <c r="K349" s="3"/>
      <c r="L349" s="3"/>
      <c r="M349" s="3"/>
      <c r="N349" s="13"/>
    </row>
    <row r="350" spans="1:14" ht="23.25" customHeight="1">
      <c r="A350" s="3"/>
      <c r="B350" s="13" t="s">
        <v>57</v>
      </c>
      <c r="C350" s="10"/>
      <c r="D350" s="11"/>
      <c r="E350" s="12"/>
      <c r="F350" s="13"/>
      <c r="G350" s="3"/>
      <c r="H350" s="3"/>
      <c r="I350" s="3"/>
      <c r="J350" s="3"/>
      <c r="K350" s="3"/>
      <c r="L350" s="3"/>
      <c r="M350" s="3">
        <f>H350+J350+L350</f>
        <v>0</v>
      </c>
      <c r="N350" s="13"/>
    </row>
    <row r="351" spans="1:14" ht="23.25" customHeight="1">
      <c r="A351" s="3"/>
      <c r="B351" s="9"/>
      <c r="C351" s="10"/>
      <c r="D351" s="11"/>
      <c r="E351" s="12"/>
      <c r="F351" s="13"/>
      <c r="G351" s="3"/>
      <c r="H351" s="3"/>
      <c r="I351" s="3"/>
      <c r="J351" s="3"/>
      <c r="K351" s="3"/>
      <c r="L351" s="3"/>
      <c r="M351" s="3"/>
      <c r="N351" s="13"/>
    </row>
    <row r="352" spans="1:14" ht="23.25" customHeight="1">
      <c r="A352" s="3"/>
      <c r="B352" s="252" t="s">
        <v>420</v>
      </c>
      <c r="C352" s="253"/>
      <c r="D352" s="11"/>
      <c r="E352" s="12"/>
      <c r="F352" s="13"/>
      <c r="G352" s="3"/>
      <c r="H352" s="3"/>
      <c r="I352" s="3"/>
      <c r="J352" s="3"/>
      <c r="K352" s="3"/>
      <c r="L352" s="3"/>
      <c r="M352" s="3"/>
      <c r="N352" s="13"/>
    </row>
    <row r="353" spans="1:14" ht="23.25" customHeight="1">
      <c r="A353" s="3"/>
      <c r="B353" s="252" t="s">
        <v>537</v>
      </c>
      <c r="C353" s="253"/>
      <c r="D353" s="11"/>
      <c r="E353" s="7"/>
      <c r="F353" s="4"/>
      <c r="G353" s="8"/>
      <c r="H353" s="8"/>
      <c r="I353" s="8"/>
      <c r="J353" s="8"/>
      <c r="K353" s="8"/>
      <c r="L353" s="8"/>
      <c r="M353" s="8"/>
      <c r="N353" s="3"/>
    </row>
    <row r="354" spans="1:14" ht="23.25" customHeight="1">
      <c r="A354" s="3"/>
      <c r="B354" s="9" t="s">
        <v>433</v>
      </c>
      <c r="C354" s="10" t="s">
        <v>434</v>
      </c>
      <c r="D354" s="11">
        <v>1</v>
      </c>
      <c r="E354" s="12"/>
      <c r="F354" s="13" t="s">
        <v>432</v>
      </c>
      <c r="G354" s="3"/>
      <c r="H354" s="3"/>
      <c r="I354" s="14"/>
      <c r="J354" s="3"/>
      <c r="K354" s="3"/>
      <c r="L354" s="3"/>
      <c r="M354" s="3">
        <f t="shared" ref="M354:M355" si="31">H354+J354+L354</f>
        <v>0</v>
      </c>
      <c r="N354" s="3"/>
    </row>
    <row r="355" spans="1:14" ht="23.25" customHeight="1">
      <c r="A355" s="3"/>
      <c r="B355" s="9" t="s">
        <v>223</v>
      </c>
      <c r="C355" s="10"/>
      <c r="D355" s="11">
        <v>0.14699999999999999</v>
      </c>
      <c r="E355" s="69"/>
      <c r="F355" s="13" t="s">
        <v>224</v>
      </c>
      <c r="G355" s="3"/>
      <c r="H355" s="3"/>
      <c r="I355" s="14"/>
      <c r="J355" s="3"/>
      <c r="K355" s="3"/>
      <c r="L355" s="3"/>
      <c r="M355" s="3">
        <f t="shared" si="31"/>
        <v>0</v>
      </c>
      <c r="N355" s="3"/>
    </row>
    <row r="356" spans="1:14" ht="23.25" customHeight="1">
      <c r="A356" s="3"/>
      <c r="B356" s="57" t="s">
        <v>60</v>
      </c>
      <c r="C356" s="10"/>
      <c r="D356" s="11">
        <v>7.3999999999999996E-2</v>
      </c>
      <c r="E356" s="69"/>
      <c r="F356" s="13" t="s">
        <v>56</v>
      </c>
      <c r="G356" s="3"/>
      <c r="H356" s="3"/>
      <c r="I356" s="3"/>
      <c r="J356" s="3"/>
      <c r="K356" s="3"/>
      <c r="L356" s="3"/>
      <c r="M356" s="3">
        <f>H356+J356+L356</f>
        <v>0</v>
      </c>
      <c r="N356" s="13"/>
    </row>
    <row r="357" spans="1:14" ht="23.25" customHeight="1">
      <c r="A357" s="3"/>
      <c r="B357" s="13"/>
      <c r="C357" s="10"/>
      <c r="D357" s="11"/>
      <c r="E357" s="12"/>
      <c r="F357" s="13"/>
      <c r="G357" s="3"/>
      <c r="H357" s="3"/>
      <c r="I357" s="3"/>
      <c r="J357" s="3"/>
      <c r="K357" s="3"/>
      <c r="L357" s="3"/>
      <c r="M357" s="3"/>
      <c r="N357" s="13"/>
    </row>
    <row r="358" spans="1:14" ht="23.25" customHeight="1">
      <c r="A358" s="3"/>
      <c r="B358" s="13" t="s">
        <v>57</v>
      </c>
      <c r="C358" s="10"/>
      <c r="D358" s="11"/>
      <c r="E358" s="12"/>
      <c r="F358" s="13"/>
      <c r="G358" s="3"/>
      <c r="H358" s="3"/>
      <c r="I358" s="3"/>
      <c r="J358" s="3"/>
      <c r="K358" s="3"/>
      <c r="L358" s="3"/>
      <c r="M358" s="3">
        <f>H358+J358+L358</f>
        <v>0</v>
      </c>
      <c r="N358" s="13"/>
    </row>
    <row r="359" spans="1:14" ht="23.25" customHeight="1">
      <c r="A359" s="3"/>
      <c r="B359" s="9"/>
      <c r="C359" s="10"/>
      <c r="D359" s="11"/>
      <c r="E359" s="12"/>
      <c r="F359" s="13"/>
      <c r="G359" s="3"/>
      <c r="H359" s="3"/>
      <c r="I359" s="3"/>
      <c r="J359" s="3"/>
      <c r="K359" s="3"/>
      <c r="L359" s="3"/>
      <c r="M359" s="3"/>
      <c r="N359" s="13"/>
    </row>
    <row r="360" spans="1:14" ht="23.25" customHeight="1">
      <c r="A360" s="3"/>
      <c r="B360" s="252" t="s">
        <v>421</v>
      </c>
      <c r="C360" s="253"/>
      <c r="D360" s="11"/>
      <c r="E360" s="12"/>
      <c r="F360" s="13"/>
      <c r="G360" s="3"/>
      <c r="H360" s="3"/>
      <c r="I360" s="3"/>
      <c r="J360" s="3"/>
      <c r="K360" s="3"/>
      <c r="L360" s="3"/>
      <c r="M360" s="3"/>
      <c r="N360" s="13"/>
    </row>
    <row r="361" spans="1:14" ht="23.25" customHeight="1">
      <c r="A361" s="3"/>
      <c r="B361" s="252" t="s">
        <v>538</v>
      </c>
      <c r="C361" s="253"/>
      <c r="D361" s="11"/>
      <c r="E361" s="12"/>
      <c r="F361" s="13"/>
      <c r="G361" s="3"/>
      <c r="H361" s="3"/>
      <c r="I361" s="3"/>
      <c r="J361" s="3"/>
      <c r="K361" s="3"/>
      <c r="L361" s="3"/>
      <c r="M361" s="3"/>
      <c r="N361" s="3"/>
    </row>
    <row r="362" spans="1:14" ht="23.25" customHeight="1">
      <c r="A362" s="3"/>
      <c r="B362" s="9" t="s">
        <v>433</v>
      </c>
      <c r="C362" s="10" t="s">
        <v>435</v>
      </c>
      <c r="D362" s="11">
        <v>1</v>
      </c>
      <c r="E362" s="12"/>
      <c r="F362" s="13" t="s">
        <v>432</v>
      </c>
      <c r="G362" s="3"/>
      <c r="H362" s="3"/>
      <c r="I362" s="14"/>
      <c r="J362" s="3"/>
      <c r="K362" s="3"/>
      <c r="L362" s="3"/>
      <c r="M362" s="3">
        <f t="shared" ref="M362:M363" si="32">H362+J362+L362</f>
        <v>0</v>
      </c>
      <c r="N362" s="3"/>
    </row>
    <row r="363" spans="1:14" ht="23.25" customHeight="1">
      <c r="A363" s="3"/>
      <c r="B363" s="9" t="s">
        <v>223</v>
      </c>
      <c r="C363" s="10"/>
      <c r="D363" s="11">
        <v>0.11700000000000001</v>
      </c>
      <c r="E363" s="69"/>
      <c r="F363" s="13" t="s">
        <v>224</v>
      </c>
      <c r="G363" s="3"/>
      <c r="H363" s="3"/>
      <c r="I363" s="14"/>
      <c r="J363" s="3"/>
      <c r="K363" s="3"/>
      <c r="L363" s="3"/>
      <c r="M363" s="3">
        <f t="shared" si="32"/>
        <v>0</v>
      </c>
      <c r="N363" s="3"/>
    </row>
    <row r="364" spans="1:14" ht="23.25" customHeight="1">
      <c r="A364" s="3"/>
      <c r="B364" s="57" t="s">
        <v>60</v>
      </c>
      <c r="C364" s="10"/>
      <c r="D364" s="11">
        <v>6.3E-2</v>
      </c>
      <c r="E364" s="69"/>
      <c r="F364" s="13" t="s">
        <v>56</v>
      </c>
      <c r="G364" s="3"/>
      <c r="H364" s="3"/>
      <c r="I364" s="3"/>
      <c r="J364" s="3"/>
      <c r="K364" s="3"/>
      <c r="L364" s="3"/>
      <c r="M364" s="3">
        <f>H364+J364+L364</f>
        <v>0</v>
      </c>
      <c r="N364" s="13"/>
    </row>
    <row r="365" spans="1:14" ht="23.25" customHeight="1">
      <c r="A365" s="3"/>
      <c r="B365" s="13"/>
      <c r="C365" s="10"/>
      <c r="D365" s="11"/>
      <c r="E365" s="12"/>
      <c r="F365" s="13"/>
      <c r="G365" s="3"/>
      <c r="H365" s="3"/>
      <c r="I365" s="3"/>
      <c r="J365" s="3"/>
      <c r="K365" s="3"/>
      <c r="L365" s="3"/>
      <c r="M365" s="3"/>
      <c r="N365" s="13"/>
    </row>
    <row r="366" spans="1:14" ht="23.25" customHeight="1">
      <c r="A366" s="3"/>
      <c r="B366" s="13" t="s">
        <v>57</v>
      </c>
      <c r="C366" s="10"/>
      <c r="D366" s="11"/>
      <c r="E366" s="12"/>
      <c r="F366" s="13"/>
      <c r="G366" s="3"/>
      <c r="H366" s="3"/>
      <c r="I366" s="3"/>
      <c r="J366" s="3"/>
      <c r="K366" s="3"/>
      <c r="L366" s="3"/>
      <c r="M366" s="3">
        <f>H366+J366+L366</f>
        <v>0</v>
      </c>
      <c r="N366" s="13"/>
    </row>
    <row r="367" spans="1:14" ht="23.25" customHeight="1">
      <c r="A367" s="3"/>
      <c r="B367" s="9"/>
      <c r="C367" s="10"/>
      <c r="D367" s="11"/>
      <c r="E367" s="12"/>
      <c r="F367" s="13"/>
      <c r="G367" s="3"/>
      <c r="H367" s="3"/>
      <c r="I367" s="3"/>
      <c r="J367" s="3"/>
      <c r="K367" s="3"/>
      <c r="L367" s="3"/>
      <c r="M367" s="3"/>
      <c r="N367" s="13"/>
    </row>
    <row r="368" spans="1:14" ht="23.25" customHeight="1">
      <c r="A368" s="3"/>
      <c r="B368" s="252" t="s">
        <v>422</v>
      </c>
      <c r="C368" s="253"/>
      <c r="D368" s="11"/>
      <c r="E368" s="12"/>
      <c r="F368" s="13"/>
      <c r="G368" s="3"/>
      <c r="H368" s="3"/>
      <c r="I368" s="3"/>
      <c r="J368" s="3"/>
      <c r="K368" s="3"/>
      <c r="L368" s="3"/>
      <c r="M368" s="3"/>
      <c r="N368" s="13"/>
    </row>
    <row r="369" spans="1:14" ht="23.25" customHeight="1">
      <c r="A369" s="3"/>
      <c r="B369" s="252" t="s">
        <v>261</v>
      </c>
      <c r="C369" s="253"/>
      <c r="D369" s="11" t="s">
        <v>303</v>
      </c>
      <c r="E369" s="12"/>
      <c r="F369" s="13"/>
      <c r="G369" s="3"/>
      <c r="H369" s="3"/>
      <c r="I369" s="3"/>
      <c r="J369" s="3"/>
      <c r="K369" s="3"/>
      <c r="L369" s="3"/>
      <c r="M369" s="3"/>
      <c r="N369" s="3"/>
    </row>
    <row r="370" spans="1:14" ht="23.25" customHeight="1">
      <c r="A370" s="3"/>
      <c r="B370" s="9" t="s">
        <v>436</v>
      </c>
      <c r="C370" s="10" t="s">
        <v>437</v>
      </c>
      <c r="D370" s="11">
        <v>1</v>
      </c>
      <c r="E370" s="12"/>
      <c r="F370" s="13" t="s">
        <v>148</v>
      </c>
      <c r="G370" s="3"/>
      <c r="H370" s="3"/>
      <c r="I370" s="14"/>
      <c r="J370" s="3"/>
      <c r="K370" s="3"/>
      <c r="L370" s="3"/>
      <c r="M370" s="3">
        <f t="shared" ref="M370:M371" si="33">H370+J370+L370</f>
        <v>0</v>
      </c>
      <c r="N370" s="3"/>
    </row>
    <row r="371" spans="1:14" ht="23.25" customHeight="1">
      <c r="A371" s="3"/>
      <c r="B371" s="9" t="s">
        <v>223</v>
      </c>
      <c r="C371" s="10"/>
      <c r="D371" s="11">
        <v>4.2000000000000003E-2</v>
      </c>
      <c r="E371" s="12"/>
      <c r="F371" s="13" t="s">
        <v>224</v>
      </c>
      <c r="G371" s="3"/>
      <c r="H371" s="3"/>
      <c r="I371" s="14"/>
      <c r="J371" s="3"/>
      <c r="K371" s="3"/>
      <c r="L371" s="3"/>
      <c r="M371" s="3">
        <f t="shared" si="33"/>
        <v>0</v>
      </c>
      <c r="N371" s="3"/>
    </row>
    <row r="372" spans="1:14" ht="23.25" customHeight="1">
      <c r="A372" s="3"/>
      <c r="B372" s="57" t="s">
        <v>60</v>
      </c>
      <c r="C372" s="10"/>
      <c r="D372" s="11">
        <v>1.7000000000000001E-2</v>
      </c>
      <c r="E372" s="12"/>
      <c r="F372" s="13" t="s">
        <v>56</v>
      </c>
      <c r="G372" s="3"/>
      <c r="H372" s="3"/>
      <c r="I372" s="3"/>
      <c r="J372" s="3"/>
      <c r="K372" s="3"/>
      <c r="L372" s="3"/>
      <c r="M372" s="3">
        <f>H372+J372+L372</f>
        <v>0</v>
      </c>
      <c r="N372" s="13"/>
    </row>
    <row r="373" spans="1:14" ht="23.25" customHeight="1">
      <c r="A373" s="3"/>
      <c r="B373" s="13"/>
      <c r="C373" s="10"/>
      <c r="D373" s="11"/>
      <c r="E373" s="12"/>
      <c r="F373" s="13"/>
      <c r="G373" s="3"/>
      <c r="H373" s="3"/>
      <c r="I373" s="3"/>
      <c r="J373" s="3"/>
      <c r="K373" s="3"/>
      <c r="L373" s="3"/>
      <c r="M373" s="3"/>
      <c r="N373" s="13"/>
    </row>
    <row r="374" spans="1:14" ht="23.25" customHeight="1">
      <c r="A374" s="3"/>
      <c r="B374" s="13" t="s">
        <v>57</v>
      </c>
      <c r="C374" s="10"/>
      <c r="D374" s="11"/>
      <c r="E374" s="12"/>
      <c r="F374" s="13"/>
      <c r="G374" s="3"/>
      <c r="H374" s="3"/>
      <c r="I374" s="3"/>
      <c r="J374" s="3"/>
      <c r="K374" s="3"/>
      <c r="L374" s="3"/>
      <c r="M374" s="3">
        <f>H374+J374+L374</f>
        <v>0</v>
      </c>
      <c r="N374" s="13"/>
    </row>
    <row r="375" spans="1:14" ht="23.25" customHeight="1">
      <c r="A375" s="3"/>
      <c r="B375" s="13"/>
      <c r="C375" s="10"/>
      <c r="D375" s="11"/>
      <c r="E375" s="12"/>
      <c r="F375" s="13"/>
      <c r="G375" s="3"/>
      <c r="H375" s="3"/>
      <c r="I375" s="3"/>
      <c r="J375" s="3"/>
      <c r="K375" s="3"/>
      <c r="L375" s="3"/>
      <c r="M375" s="3"/>
      <c r="N375" s="13"/>
    </row>
    <row r="376" spans="1:14" ht="23.25" customHeight="1">
      <c r="A376" s="3"/>
      <c r="B376" s="252" t="s">
        <v>431</v>
      </c>
      <c r="C376" s="253"/>
      <c r="D376" s="11"/>
      <c r="E376" s="12"/>
      <c r="F376" s="13"/>
      <c r="G376" s="3"/>
      <c r="H376" s="3"/>
      <c r="I376" s="3"/>
      <c r="J376" s="3"/>
      <c r="K376" s="3"/>
      <c r="L376" s="3"/>
      <c r="M376" s="3"/>
      <c r="N376" s="13"/>
    </row>
    <row r="377" spans="1:14" ht="23.25" customHeight="1">
      <c r="A377" s="3"/>
      <c r="B377" s="252" t="s">
        <v>446</v>
      </c>
      <c r="C377" s="253"/>
      <c r="D377" s="11" t="s">
        <v>303</v>
      </c>
      <c r="E377" s="12"/>
      <c r="F377" s="13"/>
      <c r="G377" s="3"/>
      <c r="H377" s="3"/>
      <c r="I377" s="3"/>
      <c r="J377" s="3"/>
      <c r="K377" s="3"/>
      <c r="L377" s="3"/>
      <c r="M377" s="3"/>
      <c r="N377" s="3"/>
    </row>
    <row r="378" spans="1:14" ht="23.25" customHeight="1">
      <c r="A378" s="3"/>
      <c r="B378" s="9" t="s">
        <v>443</v>
      </c>
      <c r="C378" s="10" t="s">
        <v>447</v>
      </c>
      <c r="D378" s="11">
        <v>1</v>
      </c>
      <c r="E378" s="12"/>
      <c r="F378" s="13" t="s">
        <v>148</v>
      </c>
      <c r="G378" s="3"/>
      <c r="H378" s="3"/>
      <c r="I378" s="14"/>
      <c r="J378" s="3"/>
      <c r="K378" s="3"/>
      <c r="L378" s="3"/>
      <c r="M378" s="3">
        <f t="shared" ref="M378:M379" si="34">H378+J378+L378</f>
        <v>0</v>
      </c>
      <c r="N378" s="3"/>
    </row>
    <row r="379" spans="1:14" ht="23.25" customHeight="1">
      <c r="A379" s="3"/>
      <c r="B379" s="9" t="s">
        <v>98</v>
      </c>
      <c r="C379" s="10"/>
      <c r="D379" s="11">
        <v>2.9000000000000001E-2</v>
      </c>
      <c r="E379" s="12"/>
      <c r="F379" s="13" t="s">
        <v>56</v>
      </c>
      <c r="G379" s="3"/>
      <c r="H379" s="3"/>
      <c r="I379" s="14"/>
      <c r="J379" s="3"/>
      <c r="K379" s="3"/>
      <c r="L379" s="3"/>
      <c r="M379" s="3">
        <f t="shared" si="34"/>
        <v>0</v>
      </c>
      <c r="N379" s="3"/>
    </row>
    <row r="380" spans="1:14" ht="23.25" customHeight="1">
      <c r="A380" s="3"/>
      <c r="B380" s="57" t="s">
        <v>60</v>
      </c>
      <c r="C380" s="10"/>
      <c r="D380" s="11">
        <v>1.4E-2</v>
      </c>
      <c r="E380" s="12"/>
      <c r="F380" s="13" t="s">
        <v>56</v>
      </c>
      <c r="G380" s="3"/>
      <c r="H380" s="3"/>
      <c r="I380" s="3"/>
      <c r="J380" s="3"/>
      <c r="K380" s="3"/>
      <c r="L380" s="3"/>
      <c r="M380" s="3">
        <f>H380+J380+L380</f>
        <v>0</v>
      </c>
      <c r="N380" s="13"/>
    </row>
    <row r="381" spans="1:14" ht="23.25" customHeight="1">
      <c r="A381" s="3"/>
      <c r="B381" s="13"/>
      <c r="C381" s="10"/>
      <c r="D381" s="11"/>
      <c r="E381" s="12"/>
      <c r="F381" s="13"/>
      <c r="G381" s="3"/>
      <c r="H381" s="3"/>
      <c r="I381" s="3"/>
      <c r="J381" s="3"/>
      <c r="K381" s="3"/>
      <c r="L381" s="3"/>
      <c r="M381" s="3"/>
      <c r="N381" s="13"/>
    </row>
    <row r="382" spans="1:14" ht="23.25" customHeight="1">
      <c r="A382" s="3"/>
      <c r="B382" s="13" t="s">
        <v>57</v>
      </c>
      <c r="C382" s="10"/>
      <c r="D382" s="11"/>
      <c r="E382" s="12"/>
      <c r="F382" s="13"/>
      <c r="G382" s="3"/>
      <c r="H382" s="3"/>
      <c r="I382" s="3"/>
      <c r="J382" s="3"/>
      <c r="K382" s="3"/>
      <c r="L382" s="3"/>
      <c r="M382" s="3">
        <f>H382+J382+L382</f>
        <v>0</v>
      </c>
      <c r="N382" s="13"/>
    </row>
    <row r="383" spans="1:14" ht="23.25" customHeight="1">
      <c r="A383" s="3"/>
      <c r="B383" s="63"/>
      <c r="C383" s="3"/>
      <c r="D383" s="11"/>
      <c r="E383" s="12"/>
      <c r="F383" s="13"/>
      <c r="G383" s="3"/>
      <c r="H383" s="3"/>
      <c r="I383" s="3"/>
      <c r="J383" s="3"/>
      <c r="K383" s="3"/>
      <c r="L383" s="3"/>
      <c r="M383" s="3"/>
      <c r="N383" s="13"/>
    </row>
    <row r="384" spans="1:14" ht="23.25" customHeight="1">
      <c r="A384" s="3"/>
      <c r="B384" s="252" t="s">
        <v>458</v>
      </c>
      <c r="C384" s="253"/>
      <c r="D384" s="11"/>
      <c r="E384" s="12"/>
      <c r="F384" s="13"/>
      <c r="G384" s="3"/>
      <c r="H384" s="3"/>
      <c r="I384" s="3"/>
      <c r="J384" s="3"/>
      <c r="K384" s="3"/>
      <c r="L384" s="3"/>
      <c r="M384" s="3"/>
      <c r="N384" s="13"/>
    </row>
    <row r="385" spans="1:14" ht="23.25" customHeight="1">
      <c r="A385" s="3"/>
      <c r="B385" s="252" t="s">
        <v>489</v>
      </c>
      <c r="C385" s="253"/>
      <c r="D385" s="11"/>
      <c r="E385" s="12"/>
      <c r="F385" s="13"/>
      <c r="G385" s="3"/>
      <c r="H385" s="3"/>
      <c r="I385" s="3"/>
      <c r="J385" s="3"/>
      <c r="K385" s="3"/>
      <c r="L385" s="3"/>
      <c r="M385" s="3"/>
      <c r="N385" s="3"/>
    </row>
    <row r="386" spans="1:14" ht="23.25" customHeight="1">
      <c r="A386" s="3"/>
      <c r="B386" s="9" t="s">
        <v>262</v>
      </c>
      <c r="C386" s="10"/>
      <c r="D386" s="11">
        <v>0.02</v>
      </c>
      <c r="E386" s="12"/>
      <c r="F386" s="13" t="s">
        <v>56</v>
      </c>
      <c r="G386" s="3"/>
      <c r="H386" s="3"/>
      <c r="I386" s="14"/>
      <c r="J386" s="3"/>
      <c r="K386" s="3"/>
      <c r="L386" s="3"/>
      <c r="M386" s="3">
        <f t="shared" ref="M386:M388" si="35">H386+J386+L386</f>
        <v>0</v>
      </c>
      <c r="N386" s="3"/>
    </row>
    <row r="387" spans="1:14" ht="23.25" customHeight="1">
      <c r="A387" s="3"/>
      <c r="B387" s="9" t="s">
        <v>263</v>
      </c>
      <c r="C387" s="10"/>
      <c r="D387" s="11">
        <v>3.9E-2</v>
      </c>
      <c r="E387" s="12"/>
      <c r="F387" s="13" t="s">
        <v>56</v>
      </c>
      <c r="G387" s="3"/>
      <c r="H387" s="3"/>
      <c r="I387" s="14"/>
      <c r="J387" s="3"/>
      <c r="K387" s="3"/>
      <c r="L387" s="3"/>
      <c r="M387" s="3">
        <f t="shared" si="35"/>
        <v>0</v>
      </c>
      <c r="N387" s="3"/>
    </row>
    <row r="388" spans="1:14" ht="23.25" customHeight="1">
      <c r="A388" s="3"/>
      <c r="B388" s="9" t="s">
        <v>60</v>
      </c>
      <c r="C388" s="10"/>
      <c r="D388" s="11">
        <v>4.7E-2</v>
      </c>
      <c r="E388" s="12"/>
      <c r="F388" s="13" t="s">
        <v>265</v>
      </c>
      <c r="G388" s="3"/>
      <c r="H388" s="3"/>
      <c r="I388" s="14"/>
      <c r="J388" s="3"/>
      <c r="K388" s="3"/>
      <c r="L388" s="3"/>
      <c r="M388" s="3">
        <f t="shared" si="35"/>
        <v>0</v>
      </c>
      <c r="N388" s="3"/>
    </row>
    <row r="389" spans="1:14" ht="23.25" customHeight="1">
      <c r="A389" s="3"/>
      <c r="B389" s="57" t="s">
        <v>264</v>
      </c>
      <c r="C389" s="10"/>
      <c r="D389" s="11">
        <v>0.11700000000000001</v>
      </c>
      <c r="E389" s="12"/>
      <c r="F389" s="13" t="s">
        <v>184</v>
      </c>
      <c r="G389" s="3"/>
      <c r="H389" s="3"/>
      <c r="I389" s="3"/>
      <c r="J389" s="3"/>
      <c r="K389" s="3"/>
      <c r="L389" s="3"/>
      <c r="M389" s="3">
        <f>H389+J389+L389</f>
        <v>0</v>
      </c>
      <c r="N389" s="13"/>
    </row>
    <row r="390" spans="1:14" ht="23.25" customHeight="1">
      <c r="A390" s="3"/>
      <c r="B390" s="13"/>
      <c r="C390" s="10"/>
      <c r="D390" s="11"/>
      <c r="E390" s="12"/>
      <c r="F390" s="13"/>
      <c r="G390" s="3"/>
      <c r="H390" s="3"/>
      <c r="I390" s="3"/>
      <c r="J390" s="3"/>
      <c r="K390" s="3"/>
      <c r="L390" s="3"/>
      <c r="M390" s="3"/>
      <c r="N390" s="13"/>
    </row>
    <row r="391" spans="1:14" ht="23.25" customHeight="1">
      <c r="A391" s="3"/>
      <c r="B391" s="13" t="s">
        <v>57</v>
      </c>
      <c r="C391" s="10"/>
      <c r="D391" s="11"/>
      <c r="E391" s="12"/>
      <c r="F391" s="13"/>
      <c r="G391" s="3"/>
      <c r="H391" s="3"/>
      <c r="I391" s="3"/>
      <c r="J391" s="3"/>
      <c r="K391" s="3"/>
      <c r="L391" s="3"/>
      <c r="M391" s="3">
        <f>H391+J391+L391</f>
        <v>0</v>
      </c>
      <c r="N391" s="13"/>
    </row>
    <row r="392" spans="1:14" ht="23.25" customHeight="1">
      <c r="A392" s="3"/>
      <c r="B392" s="13"/>
      <c r="C392" s="10"/>
      <c r="D392" s="11"/>
      <c r="E392" s="12"/>
      <c r="F392" s="13"/>
      <c r="G392" s="3"/>
      <c r="H392" s="3"/>
      <c r="I392" s="3"/>
      <c r="J392" s="3"/>
      <c r="K392" s="3"/>
      <c r="L392" s="3"/>
      <c r="M392" s="3"/>
      <c r="N392" s="13"/>
    </row>
    <row r="393" spans="1:14" ht="23.25" hidden="1" customHeight="1">
      <c r="A393" s="3"/>
      <c r="B393" s="252"/>
      <c r="C393" s="253"/>
      <c r="D393" s="11"/>
      <c r="E393" s="12"/>
      <c r="F393" s="13"/>
      <c r="G393" s="3"/>
      <c r="H393" s="3"/>
      <c r="I393" s="3"/>
      <c r="J393" s="3"/>
      <c r="K393" s="3"/>
      <c r="L393" s="3"/>
      <c r="M393" s="3"/>
      <c r="N393" s="13"/>
    </row>
    <row r="394" spans="1:14" ht="23.25" hidden="1" customHeight="1">
      <c r="A394" s="3"/>
      <c r="B394" s="252"/>
      <c r="C394" s="253"/>
      <c r="D394" s="11"/>
      <c r="E394" s="12"/>
      <c r="F394" s="13"/>
      <c r="G394" s="3"/>
      <c r="H394" s="3"/>
      <c r="I394" s="3"/>
      <c r="J394" s="3"/>
      <c r="K394" s="3"/>
      <c r="L394" s="3"/>
      <c r="M394" s="3"/>
      <c r="N394" s="3"/>
    </row>
    <row r="395" spans="1:14" ht="23.25" hidden="1" customHeight="1">
      <c r="A395" s="3"/>
      <c r="B395" s="9"/>
      <c r="C395" s="10"/>
      <c r="D395" s="11"/>
      <c r="E395" s="12"/>
      <c r="F395" s="13"/>
      <c r="G395" s="3"/>
      <c r="H395" s="3"/>
      <c r="I395" s="14"/>
      <c r="J395" s="3"/>
      <c r="K395" s="3"/>
      <c r="L395" s="3"/>
      <c r="M395" s="3">
        <f t="shared" ref="M395:M396" si="36">H395+J395+L395</f>
        <v>0</v>
      </c>
      <c r="N395" s="3"/>
    </row>
    <row r="396" spans="1:14" ht="23.25" hidden="1" customHeight="1">
      <c r="A396" s="3"/>
      <c r="B396" s="9"/>
      <c r="C396" s="10"/>
      <c r="D396" s="11"/>
      <c r="E396" s="12"/>
      <c r="F396" s="13"/>
      <c r="G396" s="3"/>
      <c r="H396" s="3"/>
      <c r="I396" s="14"/>
      <c r="J396" s="3"/>
      <c r="K396" s="3"/>
      <c r="L396" s="3"/>
      <c r="M396" s="3">
        <f t="shared" si="36"/>
        <v>0</v>
      </c>
      <c r="N396" s="3"/>
    </row>
    <row r="397" spans="1:14" ht="23.25" hidden="1" customHeight="1">
      <c r="A397" s="3"/>
      <c r="B397" s="57"/>
      <c r="C397" s="10"/>
      <c r="D397" s="11"/>
      <c r="E397" s="12"/>
      <c r="F397" s="13"/>
      <c r="G397" s="3"/>
      <c r="H397" s="3"/>
      <c r="I397" s="3"/>
      <c r="J397" s="3"/>
      <c r="K397" s="3"/>
      <c r="L397" s="3"/>
      <c r="M397" s="3">
        <f>H397+J397+L397</f>
        <v>0</v>
      </c>
      <c r="N397" s="13"/>
    </row>
    <row r="398" spans="1:14" ht="23.25" hidden="1" customHeight="1">
      <c r="A398" s="3"/>
      <c r="B398" s="13"/>
      <c r="C398" s="10"/>
      <c r="D398" s="11"/>
      <c r="E398" s="12"/>
      <c r="F398" s="13"/>
      <c r="G398" s="3"/>
      <c r="H398" s="3"/>
      <c r="I398" s="3"/>
      <c r="J398" s="3"/>
      <c r="K398" s="3"/>
      <c r="L398" s="3"/>
      <c r="M398" s="3"/>
      <c r="N398" s="13"/>
    </row>
    <row r="399" spans="1:14" ht="23.25" hidden="1" customHeight="1">
      <c r="A399" s="3"/>
      <c r="B399" s="13" t="s">
        <v>57</v>
      </c>
      <c r="C399" s="10"/>
      <c r="D399" s="11"/>
      <c r="E399" s="12"/>
      <c r="F399" s="13"/>
      <c r="G399" s="3"/>
      <c r="H399" s="3"/>
      <c r="I399" s="3"/>
      <c r="J399" s="3"/>
      <c r="K399" s="3"/>
      <c r="L399" s="3"/>
      <c r="M399" s="3">
        <f>SUM(M395:M398)</f>
        <v>0</v>
      </c>
      <c r="N399" s="13"/>
    </row>
    <row r="400" spans="1:14" ht="23.25" hidden="1" customHeight="1">
      <c r="A400" s="3"/>
      <c r="B400" s="13"/>
      <c r="C400" s="10"/>
      <c r="D400" s="11"/>
      <c r="E400" s="12"/>
      <c r="F400" s="13"/>
      <c r="G400" s="3"/>
      <c r="H400" s="3"/>
      <c r="I400" s="3"/>
      <c r="J400" s="3"/>
      <c r="K400" s="3"/>
      <c r="L400" s="3"/>
      <c r="M400" s="3"/>
      <c r="N400" s="13"/>
    </row>
    <row r="401" spans="1:14" ht="23.25" customHeight="1">
      <c r="A401" s="3"/>
      <c r="B401" s="252" t="s">
        <v>560</v>
      </c>
      <c r="C401" s="253"/>
      <c r="D401" s="11"/>
      <c r="E401" s="12"/>
      <c r="F401" s="13"/>
      <c r="G401" s="3"/>
      <c r="H401" s="3"/>
      <c r="I401" s="3"/>
      <c r="J401" s="3"/>
      <c r="K401" s="3"/>
      <c r="L401" s="3"/>
      <c r="M401" s="3"/>
      <c r="N401" s="13"/>
    </row>
    <row r="402" spans="1:14" ht="23.25" customHeight="1">
      <c r="A402" s="3"/>
      <c r="B402" s="252" t="s">
        <v>469</v>
      </c>
      <c r="C402" s="253"/>
      <c r="D402" s="11"/>
      <c r="E402" s="12"/>
      <c r="F402" s="13"/>
      <c r="G402" s="3"/>
      <c r="H402" s="3"/>
      <c r="I402" s="3"/>
      <c r="J402" s="3"/>
      <c r="K402" s="3"/>
      <c r="L402" s="3"/>
      <c r="M402" s="3"/>
      <c r="N402" s="3"/>
    </row>
    <row r="403" spans="1:14" ht="23.25" customHeight="1">
      <c r="A403" s="3"/>
      <c r="B403" s="9" t="s">
        <v>229</v>
      </c>
      <c r="C403" s="10"/>
      <c r="D403" s="66">
        <v>1.05E-4</v>
      </c>
      <c r="E403" s="12"/>
      <c r="F403" s="13" t="s">
        <v>82</v>
      </c>
      <c r="G403" s="3"/>
      <c r="H403" s="3"/>
      <c r="I403" s="14"/>
      <c r="J403" s="3"/>
      <c r="K403" s="3"/>
      <c r="L403" s="3"/>
      <c r="M403" s="3">
        <f t="shared" ref="M403:M406" si="37">H403+J403+L403</f>
        <v>0</v>
      </c>
      <c r="N403" s="3"/>
    </row>
    <row r="404" spans="1:14" ht="23.25" customHeight="1">
      <c r="A404" s="3"/>
      <c r="B404" s="9" t="s">
        <v>230</v>
      </c>
      <c r="C404" s="10"/>
      <c r="D404" s="66">
        <v>3.3E-4</v>
      </c>
      <c r="E404" s="12"/>
      <c r="F404" s="13" t="s">
        <v>232</v>
      </c>
      <c r="G404" s="3"/>
      <c r="H404" s="3"/>
      <c r="I404" s="14"/>
      <c r="J404" s="3"/>
      <c r="K404" s="3"/>
      <c r="L404" s="3"/>
      <c r="M404" s="3">
        <f t="shared" si="37"/>
        <v>0</v>
      </c>
      <c r="N404" s="3"/>
    </row>
    <row r="405" spans="1:14" ht="23.25" customHeight="1">
      <c r="A405" s="3"/>
      <c r="B405" s="9" t="s">
        <v>231</v>
      </c>
      <c r="C405" s="10"/>
      <c r="D405" s="58">
        <v>1.4599999999999999E-3</v>
      </c>
      <c r="E405" s="12"/>
      <c r="F405" s="13" t="s">
        <v>233</v>
      </c>
      <c r="G405" s="3"/>
      <c r="H405" s="3"/>
      <c r="I405" s="14"/>
      <c r="J405" s="3"/>
      <c r="K405" s="3"/>
      <c r="L405" s="3"/>
      <c r="M405" s="3">
        <f t="shared" si="37"/>
        <v>0</v>
      </c>
      <c r="N405" s="3"/>
    </row>
    <row r="406" spans="1:14" ht="23.25" customHeight="1">
      <c r="A406" s="3"/>
      <c r="B406" s="9" t="s">
        <v>60</v>
      </c>
      <c r="C406" s="10"/>
      <c r="D406" s="58">
        <v>5.1999999999999995E-4</v>
      </c>
      <c r="E406" s="12"/>
      <c r="F406" s="13" t="s">
        <v>56</v>
      </c>
      <c r="G406" s="3"/>
      <c r="H406" s="3"/>
      <c r="I406" s="14"/>
      <c r="J406" s="3"/>
      <c r="K406" s="3"/>
      <c r="L406" s="3"/>
      <c r="M406" s="3">
        <f t="shared" si="37"/>
        <v>0</v>
      </c>
      <c r="N406" s="3"/>
    </row>
    <row r="407" spans="1:14" ht="23.25" customHeight="1">
      <c r="A407" s="3"/>
      <c r="B407" s="13"/>
      <c r="C407" s="10"/>
      <c r="D407" s="11"/>
      <c r="E407" s="12"/>
      <c r="F407" s="13"/>
      <c r="G407" s="3"/>
      <c r="H407" s="3"/>
      <c r="I407" s="3"/>
      <c r="J407" s="3"/>
      <c r="K407" s="3"/>
      <c r="L407" s="3"/>
      <c r="M407" s="3"/>
      <c r="N407" s="13"/>
    </row>
    <row r="408" spans="1:14" ht="23.25" customHeight="1">
      <c r="A408" s="3"/>
      <c r="B408" s="13" t="s">
        <v>57</v>
      </c>
      <c r="C408" s="10"/>
      <c r="D408" s="11"/>
      <c r="E408" s="12"/>
      <c r="F408" s="13"/>
      <c r="G408" s="3"/>
      <c r="H408" s="3"/>
      <c r="I408" s="3"/>
      <c r="J408" s="3"/>
      <c r="K408" s="3"/>
      <c r="L408" s="3"/>
      <c r="M408" s="3">
        <f>H408+J408+L408</f>
        <v>0</v>
      </c>
      <c r="N408" s="13"/>
    </row>
    <row r="409" spans="1:14" ht="23.25" customHeight="1">
      <c r="A409" s="3"/>
      <c r="B409" s="13"/>
      <c r="C409" s="10"/>
      <c r="D409" s="11"/>
      <c r="E409" s="12"/>
      <c r="F409" s="13"/>
      <c r="G409" s="3"/>
      <c r="H409" s="3"/>
      <c r="I409" s="3"/>
      <c r="J409" s="3"/>
      <c r="K409" s="3"/>
      <c r="L409" s="3"/>
      <c r="M409" s="3"/>
      <c r="N409" s="13"/>
    </row>
    <row r="410" spans="1:14" ht="23.25" customHeight="1">
      <c r="A410" s="3"/>
      <c r="B410" s="252" t="s">
        <v>561</v>
      </c>
      <c r="C410" s="253"/>
      <c r="D410" s="11"/>
      <c r="E410" s="12"/>
      <c r="F410" s="13"/>
      <c r="G410" s="3"/>
      <c r="H410" s="3"/>
      <c r="I410" s="3"/>
      <c r="J410" s="3"/>
      <c r="K410" s="3"/>
      <c r="L410" s="3"/>
      <c r="M410" s="3"/>
      <c r="N410" s="13"/>
    </row>
    <row r="411" spans="1:14" ht="23.25" customHeight="1">
      <c r="A411" s="3"/>
      <c r="B411" s="252" t="s">
        <v>539</v>
      </c>
      <c r="C411" s="253"/>
      <c r="D411" s="11"/>
      <c r="E411" s="12"/>
      <c r="F411" s="13"/>
      <c r="G411" s="3"/>
      <c r="H411" s="3"/>
      <c r="I411" s="3"/>
      <c r="J411" s="3"/>
      <c r="K411" s="3"/>
      <c r="L411" s="3"/>
      <c r="M411" s="3"/>
      <c r="N411" s="3"/>
    </row>
    <row r="412" spans="1:14" ht="23.25" customHeight="1">
      <c r="A412" s="3"/>
      <c r="B412" s="57" t="s">
        <v>60</v>
      </c>
      <c r="C412" s="10"/>
      <c r="D412" s="11">
        <v>0.56000000000000005</v>
      </c>
      <c r="E412" s="12"/>
      <c r="F412" s="13" t="s">
        <v>56</v>
      </c>
      <c r="G412" s="3"/>
      <c r="H412" s="3"/>
      <c r="I412" s="3"/>
      <c r="J412" s="3"/>
      <c r="K412" s="3"/>
      <c r="L412" s="3"/>
      <c r="M412" s="3">
        <f>H412+J412+L412</f>
        <v>0</v>
      </c>
      <c r="N412" s="13"/>
    </row>
    <row r="413" spans="1:14" ht="23.25" customHeight="1">
      <c r="A413" s="3"/>
      <c r="B413" s="13"/>
      <c r="C413" s="10"/>
      <c r="D413" s="11"/>
      <c r="E413" s="12"/>
      <c r="F413" s="13"/>
      <c r="G413" s="3"/>
      <c r="H413" s="3"/>
      <c r="I413" s="3"/>
      <c r="J413" s="3"/>
      <c r="K413" s="3"/>
      <c r="L413" s="3"/>
      <c r="M413" s="3"/>
      <c r="N413" s="13"/>
    </row>
    <row r="414" spans="1:14" ht="23.25" customHeight="1">
      <c r="A414" s="3"/>
      <c r="B414" s="13" t="s">
        <v>57</v>
      </c>
      <c r="C414" s="10"/>
      <c r="D414" s="11"/>
      <c r="E414" s="12"/>
      <c r="F414" s="13"/>
      <c r="G414" s="3"/>
      <c r="H414" s="3"/>
      <c r="I414" s="3"/>
      <c r="J414" s="3"/>
      <c r="K414" s="3"/>
      <c r="L414" s="3"/>
      <c r="M414" s="3">
        <f>H414+J414+L414</f>
        <v>0</v>
      </c>
      <c r="N414" s="13"/>
    </row>
    <row r="415" spans="1:14" ht="23.25" customHeight="1">
      <c r="A415" s="3"/>
      <c r="B415" s="13"/>
      <c r="C415" s="10"/>
      <c r="D415" s="11"/>
      <c r="E415" s="12"/>
      <c r="F415" s="13"/>
      <c r="G415" s="3"/>
      <c r="H415" s="3"/>
      <c r="I415" s="3"/>
      <c r="J415" s="3"/>
      <c r="K415" s="3"/>
      <c r="L415" s="3"/>
      <c r="M415" s="3"/>
      <c r="N415" s="13"/>
    </row>
    <row r="416" spans="1:14" ht="23.25" customHeight="1">
      <c r="A416" s="3"/>
      <c r="B416" s="252" t="s">
        <v>562</v>
      </c>
      <c r="C416" s="253"/>
      <c r="D416" s="11"/>
      <c r="E416" s="12"/>
      <c r="F416" s="13"/>
      <c r="G416" s="3"/>
      <c r="H416" s="3"/>
      <c r="I416" s="3"/>
      <c r="J416" s="3"/>
      <c r="K416" s="3"/>
      <c r="L416" s="3"/>
      <c r="M416" s="3"/>
      <c r="N416" s="13"/>
    </row>
    <row r="417" spans="1:14" ht="23.25" customHeight="1">
      <c r="A417" s="3"/>
      <c r="B417" s="252" t="s">
        <v>540</v>
      </c>
      <c r="C417" s="253"/>
      <c r="D417" s="11"/>
      <c r="E417" s="12"/>
      <c r="F417" s="13"/>
      <c r="G417" s="3"/>
      <c r="H417" s="3"/>
      <c r="I417" s="3"/>
      <c r="J417" s="3"/>
      <c r="K417" s="3"/>
      <c r="L417" s="3"/>
      <c r="M417" s="3"/>
      <c r="N417" s="3"/>
    </row>
    <row r="418" spans="1:14" ht="23.25" customHeight="1">
      <c r="A418" s="3"/>
      <c r="B418" s="57" t="s">
        <v>60</v>
      </c>
      <c r="C418" s="10"/>
      <c r="D418" s="11">
        <v>0.74</v>
      </c>
      <c r="E418" s="12"/>
      <c r="F418" s="13" t="s">
        <v>56</v>
      </c>
      <c r="G418" s="3"/>
      <c r="H418" s="3"/>
      <c r="I418" s="3"/>
      <c r="J418" s="3"/>
      <c r="K418" s="3"/>
      <c r="L418" s="3"/>
      <c r="M418" s="3">
        <f>H418+J418+L418</f>
        <v>0</v>
      </c>
      <c r="N418" s="13"/>
    </row>
    <row r="419" spans="1:14" ht="23.25" customHeight="1">
      <c r="A419" s="3"/>
      <c r="B419" s="13"/>
      <c r="C419" s="10"/>
      <c r="D419" s="11"/>
      <c r="E419" s="12"/>
      <c r="F419" s="13"/>
      <c r="G419" s="3"/>
      <c r="H419" s="3"/>
      <c r="I419" s="3"/>
      <c r="J419" s="3"/>
      <c r="K419" s="3"/>
      <c r="L419" s="3"/>
      <c r="M419" s="3"/>
      <c r="N419" s="13"/>
    </row>
    <row r="420" spans="1:14" ht="23.25" customHeight="1">
      <c r="A420" s="3"/>
      <c r="B420" s="13" t="s">
        <v>57</v>
      </c>
      <c r="C420" s="10"/>
      <c r="D420" s="11"/>
      <c r="E420" s="12"/>
      <c r="F420" s="13"/>
      <c r="G420" s="3"/>
      <c r="H420" s="3"/>
      <c r="I420" s="3"/>
      <c r="J420" s="3"/>
      <c r="K420" s="3"/>
      <c r="L420" s="3"/>
      <c r="M420" s="3">
        <f>H420+J420+L420</f>
        <v>0</v>
      </c>
      <c r="N420" s="13"/>
    </row>
    <row r="421" spans="1:14" ht="23.25" customHeight="1">
      <c r="A421" s="3"/>
      <c r="B421" s="13"/>
      <c r="C421" s="10"/>
      <c r="D421" s="11"/>
      <c r="E421" s="12"/>
      <c r="F421" s="13"/>
      <c r="G421" s="3"/>
      <c r="H421" s="3"/>
      <c r="I421" s="3"/>
      <c r="J421" s="3"/>
      <c r="K421" s="3"/>
      <c r="L421" s="3"/>
      <c r="M421" s="3"/>
      <c r="N421" s="13"/>
    </row>
    <row r="422" spans="1:14" ht="23.25" customHeight="1">
      <c r="A422" s="3"/>
      <c r="B422" s="252" t="s">
        <v>563</v>
      </c>
      <c r="C422" s="253"/>
      <c r="D422" s="11"/>
      <c r="E422" s="12"/>
      <c r="F422" s="13"/>
      <c r="G422" s="3"/>
      <c r="H422" s="3"/>
      <c r="I422" s="3"/>
      <c r="J422" s="3"/>
      <c r="K422" s="3"/>
      <c r="L422" s="3"/>
      <c r="M422" s="3"/>
      <c r="N422" s="13"/>
    </row>
    <row r="423" spans="1:14" ht="23.25" customHeight="1">
      <c r="A423" s="3"/>
      <c r="B423" s="252" t="s">
        <v>423</v>
      </c>
      <c r="C423" s="253"/>
      <c r="D423" s="11" t="s">
        <v>320</v>
      </c>
      <c r="E423" s="12"/>
      <c r="F423" s="13"/>
      <c r="G423" s="3"/>
      <c r="H423" s="3"/>
      <c r="I423" s="3"/>
      <c r="J423" s="3"/>
      <c r="K423" s="3"/>
      <c r="L423" s="3"/>
      <c r="M423" s="3"/>
      <c r="N423" s="3"/>
    </row>
    <row r="424" spans="1:14" ht="23.25" customHeight="1">
      <c r="A424" s="3"/>
      <c r="B424" s="9" t="s">
        <v>247</v>
      </c>
      <c r="C424" s="10" t="s">
        <v>424</v>
      </c>
      <c r="D424" s="11">
        <v>1</v>
      </c>
      <c r="E424" s="12"/>
      <c r="F424" s="13" t="s">
        <v>93</v>
      </c>
      <c r="G424" s="3"/>
      <c r="H424" s="3"/>
      <c r="I424" s="14"/>
      <c r="J424" s="3"/>
      <c r="K424" s="3"/>
      <c r="L424" s="3"/>
      <c r="M424" s="3">
        <f t="shared" ref="M424:M426" si="38">H424+J424+L424</f>
        <v>0</v>
      </c>
      <c r="N424" s="3"/>
    </row>
    <row r="425" spans="1:14" ht="23.25" customHeight="1">
      <c r="A425" s="3"/>
      <c r="B425" s="9" t="s">
        <v>248</v>
      </c>
      <c r="C425" s="10"/>
      <c r="D425" s="11">
        <v>8.6999999999999994E-2</v>
      </c>
      <c r="E425" s="12"/>
      <c r="F425" s="13" t="s">
        <v>56</v>
      </c>
      <c r="G425" s="3"/>
      <c r="H425" s="3"/>
      <c r="I425" s="14"/>
      <c r="J425" s="3"/>
      <c r="K425" s="3"/>
      <c r="L425" s="3"/>
      <c r="M425" s="3">
        <f t="shared" si="38"/>
        <v>0</v>
      </c>
      <c r="N425" s="3"/>
    </row>
    <row r="426" spans="1:14" ht="23.25" customHeight="1">
      <c r="A426" s="3"/>
      <c r="B426" s="9" t="s">
        <v>60</v>
      </c>
      <c r="C426" s="10"/>
      <c r="D426" s="11">
        <v>4.3999999999999997E-2</v>
      </c>
      <c r="E426" s="12"/>
      <c r="F426" s="13" t="s">
        <v>56</v>
      </c>
      <c r="G426" s="3"/>
      <c r="H426" s="3"/>
      <c r="I426" s="14"/>
      <c r="J426" s="3"/>
      <c r="K426" s="3"/>
      <c r="L426" s="3"/>
      <c r="M426" s="3">
        <f t="shared" si="38"/>
        <v>0</v>
      </c>
      <c r="N426" s="3"/>
    </row>
    <row r="427" spans="1:14" ht="23.25" customHeight="1">
      <c r="A427" s="3"/>
      <c r="B427" s="13"/>
      <c r="C427" s="10"/>
      <c r="D427" s="11"/>
      <c r="E427" s="12"/>
      <c r="F427" s="13"/>
      <c r="G427" s="3"/>
      <c r="H427" s="3"/>
      <c r="I427" s="3"/>
      <c r="J427" s="3"/>
      <c r="K427" s="3"/>
      <c r="L427" s="3"/>
      <c r="M427" s="3"/>
      <c r="N427" s="13"/>
    </row>
    <row r="428" spans="1:14" ht="23.25" customHeight="1">
      <c r="A428" s="3"/>
      <c r="B428" s="13" t="s">
        <v>57</v>
      </c>
      <c r="C428" s="10"/>
      <c r="D428" s="11"/>
      <c r="E428" s="12"/>
      <c r="F428" s="13"/>
      <c r="G428" s="3"/>
      <c r="H428" s="3"/>
      <c r="I428" s="3"/>
      <c r="J428" s="3"/>
      <c r="K428" s="3"/>
      <c r="L428" s="3"/>
      <c r="M428" s="3">
        <f>H428+J428+L428</f>
        <v>0</v>
      </c>
      <c r="N428" s="13"/>
    </row>
    <row r="429" spans="1:14" ht="23.25" customHeight="1">
      <c r="A429" s="3"/>
      <c r="B429" s="13"/>
      <c r="C429" s="10"/>
      <c r="D429" s="11"/>
      <c r="E429" s="12"/>
      <c r="F429" s="13"/>
      <c r="G429" s="3"/>
      <c r="H429" s="3"/>
      <c r="I429" s="3"/>
      <c r="J429" s="3"/>
      <c r="K429" s="3"/>
      <c r="L429" s="3"/>
      <c r="M429" s="3"/>
      <c r="N429" s="13"/>
    </row>
    <row r="430" spans="1:14" ht="23.25" customHeight="1">
      <c r="A430" s="3"/>
      <c r="B430" s="252" t="s">
        <v>564</v>
      </c>
      <c r="C430" s="253"/>
      <c r="D430" s="11"/>
      <c r="E430" s="12"/>
      <c r="F430" s="13"/>
      <c r="G430" s="3"/>
      <c r="H430" s="3"/>
      <c r="I430" s="3"/>
      <c r="J430" s="3"/>
      <c r="K430" s="3"/>
      <c r="L430" s="3"/>
      <c r="M430" s="3"/>
      <c r="N430" s="13"/>
    </row>
    <row r="431" spans="1:14" ht="23.25" customHeight="1">
      <c r="A431" s="3"/>
      <c r="B431" s="252" t="s">
        <v>541</v>
      </c>
      <c r="C431" s="253"/>
      <c r="D431" s="11"/>
      <c r="E431" s="12"/>
      <c r="F431" s="13"/>
      <c r="G431" s="3"/>
      <c r="H431" s="3"/>
      <c r="I431" s="3"/>
      <c r="J431" s="3"/>
      <c r="K431" s="3"/>
      <c r="L431" s="3"/>
      <c r="M431" s="3"/>
      <c r="N431" s="3"/>
    </row>
    <row r="432" spans="1:14" ht="23.25" customHeight="1">
      <c r="A432" s="3"/>
      <c r="B432" s="9" t="s">
        <v>251</v>
      </c>
      <c r="C432" s="10"/>
      <c r="D432" s="11">
        <v>1.3</v>
      </c>
      <c r="E432" s="12"/>
      <c r="F432" s="13" t="s">
        <v>93</v>
      </c>
      <c r="G432" s="3"/>
      <c r="H432" s="3"/>
      <c r="I432" s="14"/>
      <c r="J432" s="3"/>
      <c r="K432" s="3"/>
      <c r="L432" s="3"/>
      <c r="M432" s="3">
        <f t="shared" ref="M432" si="39">H432+J432+L432</f>
        <v>0</v>
      </c>
      <c r="N432" s="3"/>
    </row>
    <row r="433" spans="1:14" ht="23.25" customHeight="1">
      <c r="A433" s="3"/>
      <c r="B433" s="13"/>
      <c r="C433" s="10"/>
      <c r="D433" s="11"/>
      <c r="E433" s="12"/>
      <c r="F433" s="13"/>
      <c r="G433" s="3"/>
      <c r="H433" s="3"/>
      <c r="I433" s="3"/>
      <c r="J433" s="3"/>
      <c r="K433" s="3"/>
      <c r="L433" s="3"/>
      <c r="M433" s="3"/>
      <c r="N433" s="13"/>
    </row>
    <row r="434" spans="1:14" ht="23.25" customHeight="1">
      <c r="A434" s="3"/>
      <c r="B434" s="13" t="s">
        <v>57</v>
      </c>
      <c r="C434" s="10"/>
      <c r="D434" s="11"/>
      <c r="E434" s="12"/>
      <c r="F434" s="13"/>
      <c r="G434" s="3"/>
      <c r="H434" s="3"/>
      <c r="I434" s="3"/>
      <c r="J434" s="3"/>
      <c r="K434" s="3"/>
      <c r="L434" s="3"/>
      <c r="M434" s="3">
        <f>H434+J434+L434</f>
        <v>0</v>
      </c>
      <c r="N434" s="13"/>
    </row>
    <row r="435" spans="1:14" ht="23.25" customHeight="1">
      <c r="A435" s="3"/>
      <c r="B435" s="13"/>
      <c r="C435" s="10"/>
      <c r="D435" s="11"/>
      <c r="E435" s="12"/>
      <c r="F435" s="13"/>
      <c r="G435" s="3"/>
      <c r="H435" s="3"/>
      <c r="I435" s="3"/>
      <c r="J435" s="3"/>
      <c r="K435" s="3"/>
      <c r="L435" s="3"/>
      <c r="M435" s="3"/>
      <c r="N435" s="13"/>
    </row>
    <row r="436" spans="1:14" ht="23.25" customHeight="1">
      <c r="A436" s="3"/>
      <c r="B436" s="252" t="s">
        <v>565</v>
      </c>
      <c r="C436" s="253"/>
      <c r="D436" s="11"/>
      <c r="E436" s="12"/>
      <c r="F436" s="13"/>
      <c r="G436" s="3"/>
      <c r="H436" s="3"/>
      <c r="I436" s="3"/>
      <c r="J436" s="3"/>
      <c r="K436" s="3"/>
      <c r="L436" s="3"/>
      <c r="M436" s="3"/>
      <c r="N436" s="13"/>
    </row>
    <row r="437" spans="1:14" ht="23.25" customHeight="1">
      <c r="A437" s="3"/>
      <c r="B437" s="252" t="s">
        <v>542</v>
      </c>
      <c r="C437" s="253"/>
      <c r="D437" s="11"/>
      <c r="E437" s="12"/>
      <c r="F437" s="13"/>
      <c r="G437" s="3"/>
      <c r="H437" s="3"/>
      <c r="I437" s="3"/>
      <c r="J437" s="3"/>
      <c r="K437" s="3"/>
      <c r="L437" s="3"/>
      <c r="M437" s="3"/>
      <c r="N437" s="3"/>
    </row>
    <row r="438" spans="1:14" ht="23.25" customHeight="1">
      <c r="A438" s="3"/>
      <c r="B438" s="9" t="s">
        <v>296</v>
      </c>
      <c r="C438" s="10" t="s">
        <v>306</v>
      </c>
      <c r="D438" s="11">
        <v>1.222</v>
      </c>
      <c r="E438" s="12"/>
      <c r="F438" s="13" t="s">
        <v>303</v>
      </c>
      <c r="G438" s="3"/>
      <c r="H438" s="3"/>
      <c r="I438" s="14"/>
      <c r="J438" s="3"/>
      <c r="K438" s="3"/>
      <c r="L438" s="3"/>
      <c r="M438" s="3">
        <f t="shared" ref="M438:M447" si="40">H438+J438+L438</f>
        <v>0</v>
      </c>
      <c r="N438" s="3"/>
    </row>
    <row r="439" spans="1:14" ht="23.25" customHeight="1">
      <c r="A439" s="3"/>
      <c r="B439" s="9" t="s">
        <v>297</v>
      </c>
      <c r="C439" s="10" t="s">
        <v>307</v>
      </c>
      <c r="D439" s="11">
        <v>0.52500000000000002</v>
      </c>
      <c r="E439" s="12"/>
      <c r="F439" s="13" t="s">
        <v>303</v>
      </c>
      <c r="G439" s="3"/>
      <c r="H439" s="3"/>
      <c r="I439" s="14"/>
      <c r="J439" s="3"/>
      <c r="K439" s="3"/>
      <c r="L439" s="3"/>
      <c r="M439" s="3">
        <f t="shared" si="40"/>
        <v>0</v>
      </c>
      <c r="N439" s="3"/>
    </row>
    <row r="440" spans="1:14" ht="23.25" customHeight="1">
      <c r="A440" s="3"/>
      <c r="B440" s="9" t="s">
        <v>298</v>
      </c>
      <c r="C440" s="10" t="s">
        <v>308</v>
      </c>
      <c r="D440" s="11">
        <v>1.3620000000000001</v>
      </c>
      <c r="E440" s="12"/>
      <c r="F440" s="13" t="s">
        <v>304</v>
      </c>
      <c r="G440" s="3"/>
      <c r="H440" s="3"/>
      <c r="I440" s="14"/>
      <c r="J440" s="3"/>
      <c r="K440" s="3"/>
      <c r="L440" s="3"/>
      <c r="M440" s="3">
        <f t="shared" si="40"/>
        <v>0</v>
      </c>
      <c r="N440" s="3"/>
    </row>
    <row r="441" spans="1:14" ht="23.25" customHeight="1">
      <c r="A441" s="3"/>
      <c r="B441" s="9" t="s">
        <v>299</v>
      </c>
      <c r="C441" s="10" t="s">
        <v>309</v>
      </c>
      <c r="D441" s="11">
        <v>0.58399999999999996</v>
      </c>
      <c r="E441" s="12"/>
      <c r="F441" s="13" t="s">
        <v>304</v>
      </c>
      <c r="G441" s="3"/>
      <c r="H441" s="3"/>
      <c r="I441" s="14"/>
      <c r="J441" s="3"/>
      <c r="K441" s="3"/>
      <c r="L441" s="3"/>
      <c r="M441" s="3">
        <f t="shared" si="40"/>
        <v>0</v>
      </c>
      <c r="N441" s="3"/>
    </row>
    <row r="442" spans="1:14" ht="23.25" customHeight="1">
      <c r="A442" s="3"/>
      <c r="B442" s="9" t="s">
        <v>300</v>
      </c>
      <c r="C442" s="10" t="s">
        <v>310</v>
      </c>
      <c r="D442" s="11">
        <v>0.19500000000000001</v>
      </c>
      <c r="E442" s="12"/>
      <c r="F442" s="13" t="s">
        <v>304</v>
      </c>
      <c r="G442" s="3"/>
      <c r="H442" s="3"/>
      <c r="I442" s="14"/>
      <c r="J442" s="3"/>
      <c r="K442" s="3"/>
      <c r="L442" s="3"/>
      <c r="M442" s="3">
        <f t="shared" si="40"/>
        <v>0</v>
      </c>
      <c r="N442" s="3"/>
    </row>
    <row r="443" spans="1:14" ht="23.25" customHeight="1">
      <c r="A443" s="3"/>
      <c r="B443" s="9" t="s">
        <v>459</v>
      </c>
      <c r="C443" s="10" t="s">
        <v>460</v>
      </c>
      <c r="D443" s="11">
        <v>3.6749999999999998</v>
      </c>
      <c r="E443" s="12"/>
      <c r="F443" s="13" t="s">
        <v>303</v>
      </c>
      <c r="G443" s="3"/>
      <c r="H443" s="3"/>
      <c r="I443" s="14"/>
      <c r="J443" s="3"/>
      <c r="K443" s="3"/>
      <c r="L443" s="3"/>
      <c r="M443" s="3">
        <f t="shared" si="40"/>
        <v>0</v>
      </c>
      <c r="N443" s="3"/>
    </row>
    <row r="444" spans="1:14" ht="23.25" customHeight="1">
      <c r="A444" s="3"/>
      <c r="B444" s="9" t="s">
        <v>301</v>
      </c>
      <c r="C444" s="10"/>
      <c r="D444" s="11">
        <v>4.0839999999999996</v>
      </c>
      <c r="E444" s="12"/>
      <c r="F444" s="13" t="s">
        <v>305</v>
      </c>
      <c r="G444" s="3"/>
      <c r="H444" s="3"/>
      <c r="I444" s="14"/>
      <c r="J444" s="3"/>
      <c r="K444" s="3"/>
      <c r="L444" s="3"/>
      <c r="M444" s="3">
        <f t="shared" si="40"/>
        <v>0</v>
      </c>
      <c r="N444" s="3"/>
    </row>
    <row r="445" spans="1:14" ht="23.25" customHeight="1">
      <c r="A445" s="3"/>
      <c r="B445" s="9" t="s">
        <v>302</v>
      </c>
      <c r="C445" s="10"/>
      <c r="D445" s="11">
        <v>0.58399999999999996</v>
      </c>
      <c r="E445" s="12"/>
      <c r="F445" s="13" t="s">
        <v>293</v>
      </c>
      <c r="G445" s="3"/>
      <c r="H445" s="3"/>
      <c r="I445" s="14"/>
      <c r="J445" s="3"/>
      <c r="K445" s="3"/>
      <c r="L445" s="3"/>
      <c r="M445" s="3">
        <f t="shared" si="40"/>
        <v>0</v>
      </c>
      <c r="N445" s="3"/>
    </row>
    <row r="446" spans="1:14" ht="23.25" customHeight="1">
      <c r="A446" s="3"/>
      <c r="B446" s="9" t="s">
        <v>427</v>
      </c>
      <c r="C446" s="10"/>
      <c r="D446" s="66">
        <f>0.043*0.7</f>
        <v>3.0099999999999995E-2</v>
      </c>
      <c r="E446" s="114"/>
      <c r="F446" s="13" t="s">
        <v>284</v>
      </c>
      <c r="G446" s="3"/>
      <c r="H446" s="3"/>
      <c r="I446" s="14"/>
      <c r="J446" s="3"/>
      <c r="K446" s="3"/>
      <c r="L446" s="3"/>
      <c r="M446" s="3">
        <f t="shared" si="40"/>
        <v>0</v>
      </c>
      <c r="N446" s="3"/>
    </row>
    <row r="447" spans="1:14" ht="23.25" customHeight="1">
      <c r="A447" s="3"/>
      <c r="B447" s="9" t="s">
        <v>60</v>
      </c>
      <c r="C447" s="10"/>
      <c r="D447" s="66">
        <f>0.004*0.7</f>
        <v>2.8E-3</v>
      </c>
      <c r="E447" s="114"/>
      <c r="F447" s="13" t="s">
        <v>56</v>
      </c>
      <c r="G447" s="3"/>
      <c r="H447" s="3"/>
      <c r="I447" s="14"/>
      <c r="J447" s="3"/>
      <c r="K447" s="3"/>
      <c r="L447" s="3"/>
      <c r="M447" s="3">
        <f t="shared" si="40"/>
        <v>0</v>
      </c>
      <c r="N447" s="3"/>
    </row>
    <row r="448" spans="1:14" ht="23.25" customHeight="1">
      <c r="A448" s="3"/>
      <c r="B448" s="13"/>
      <c r="C448" s="10"/>
      <c r="D448" s="11"/>
      <c r="E448" s="12"/>
      <c r="F448" s="13"/>
      <c r="G448" s="3"/>
      <c r="H448" s="3"/>
      <c r="I448" s="3"/>
      <c r="J448" s="3"/>
      <c r="K448" s="3"/>
      <c r="L448" s="3"/>
      <c r="M448" s="3"/>
      <c r="N448" s="13"/>
    </row>
    <row r="449" spans="1:14" ht="23.25" customHeight="1">
      <c r="A449" s="3"/>
      <c r="B449" s="13" t="s">
        <v>57</v>
      </c>
      <c r="C449" s="10"/>
      <c r="D449" s="11"/>
      <c r="E449" s="12"/>
      <c r="F449" s="13"/>
      <c r="G449" s="3"/>
      <c r="H449" s="3"/>
      <c r="I449" s="3"/>
      <c r="J449" s="3"/>
      <c r="K449" s="3"/>
      <c r="L449" s="3"/>
      <c r="M449" s="3">
        <f>H449+J449+L449</f>
        <v>0</v>
      </c>
      <c r="N449" s="13"/>
    </row>
    <row r="450" spans="1:14" ht="23.25" customHeight="1">
      <c r="A450" s="3"/>
      <c r="B450" s="13"/>
      <c r="C450" s="10"/>
      <c r="D450" s="11"/>
      <c r="E450" s="12"/>
      <c r="F450" s="13"/>
      <c r="G450" s="3"/>
      <c r="H450" s="3"/>
      <c r="I450" s="3"/>
      <c r="J450" s="3"/>
      <c r="K450" s="3"/>
      <c r="L450" s="3"/>
      <c r="M450" s="3"/>
      <c r="N450" s="13"/>
    </row>
    <row r="451" spans="1:14" ht="23.25" customHeight="1">
      <c r="A451" s="3"/>
      <c r="B451" s="252" t="s">
        <v>566</v>
      </c>
      <c r="C451" s="253"/>
      <c r="D451" s="11"/>
      <c r="E451" s="12"/>
      <c r="F451" s="13"/>
      <c r="G451" s="3"/>
      <c r="H451" s="3"/>
      <c r="I451" s="3"/>
      <c r="J451" s="3"/>
      <c r="K451" s="3"/>
      <c r="L451" s="3"/>
      <c r="M451" s="3"/>
      <c r="N451" s="13"/>
    </row>
    <row r="452" spans="1:14" ht="23.25" customHeight="1">
      <c r="A452" s="3"/>
      <c r="B452" s="252" t="s">
        <v>543</v>
      </c>
      <c r="C452" s="253"/>
      <c r="D452" s="11"/>
      <c r="E452" s="12"/>
      <c r="F452" s="13"/>
      <c r="G452" s="3"/>
      <c r="H452" s="3"/>
      <c r="I452" s="3"/>
      <c r="J452" s="3"/>
      <c r="K452" s="3"/>
      <c r="L452" s="3"/>
      <c r="M452" s="3"/>
      <c r="N452" s="13"/>
    </row>
    <row r="453" spans="1:14" ht="23.25" customHeight="1">
      <c r="A453" s="3"/>
      <c r="B453" s="13" t="s">
        <v>461</v>
      </c>
      <c r="C453" s="10"/>
      <c r="D453" s="58">
        <f>0.043*0.7*0.5</f>
        <v>1.5049999999999997E-2</v>
      </c>
      <c r="E453" s="114"/>
      <c r="F453" s="13"/>
      <c r="G453" s="3"/>
      <c r="H453" s="3"/>
      <c r="I453" s="3"/>
      <c r="J453" s="3"/>
      <c r="K453" s="3"/>
      <c r="L453" s="3"/>
      <c r="M453" s="3">
        <f>H453</f>
        <v>0</v>
      </c>
      <c r="N453" s="13"/>
    </row>
    <row r="454" spans="1:14" ht="23.25" customHeight="1">
      <c r="A454" s="3"/>
      <c r="B454" s="13" t="s">
        <v>462</v>
      </c>
      <c r="C454" s="10"/>
      <c r="D454" s="58">
        <f>0.004*0.7*0.5</f>
        <v>1.4E-3</v>
      </c>
      <c r="E454" s="114"/>
      <c r="F454" s="13"/>
      <c r="G454" s="3"/>
      <c r="H454" s="3"/>
      <c r="I454" s="3"/>
      <c r="J454" s="3"/>
      <c r="K454" s="3"/>
      <c r="L454" s="3"/>
      <c r="M454" s="3">
        <f>H454</f>
        <v>0</v>
      </c>
      <c r="N454" s="13"/>
    </row>
    <row r="455" spans="1:14" ht="23.25" customHeight="1">
      <c r="A455" s="3"/>
      <c r="B455" s="13" t="s">
        <v>57</v>
      </c>
      <c r="C455" s="10"/>
      <c r="D455" s="11"/>
      <c r="E455" s="12"/>
      <c r="F455" s="13"/>
      <c r="G455" s="3"/>
      <c r="H455" s="3"/>
      <c r="I455" s="3"/>
      <c r="J455" s="3"/>
      <c r="K455" s="3"/>
      <c r="L455" s="3"/>
      <c r="M455" s="3">
        <f>H455+J455+L455</f>
        <v>0</v>
      </c>
      <c r="N455" s="13"/>
    </row>
    <row r="456" spans="1:14" ht="23.25" customHeight="1">
      <c r="A456" s="3"/>
      <c r="B456" s="13"/>
      <c r="C456" s="10"/>
      <c r="D456" s="11"/>
      <c r="E456" s="12"/>
      <c r="F456" s="13"/>
      <c r="G456" s="3"/>
      <c r="H456" s="3"/>
      <c r="I456" s="3"/>
      <c r="J456" s="3"/>
      <c r="K456" s="3"/>
      <c r="L456" s="3"/>
      <c r="M456" s="3"/>
      <c r="N456" s="13"/>
    </row>
    <row r="457" spans="1:14" ht="23.25" customHeight="1">
      <c r="A457" s="3"/>
      <c r="B457" s="252" t="s">
        <v>567</v>
      </c>
      <c r="C457" s="253"/>
      <c r="D457" s="6"/>
      <c r="E457" s="7"/>
      <c r="F457" s="4"/>
      <c r="G457" s="8"/>
      <c r="H457" s="8"/>
      <c r="I457" s="8"/>
      <c r="J457" s="8"/>
      <c r="K457" s="8"/>
      <c r="L457" s="8"/>
      <c r="M457" s="8"/>
      <c r="N457" s="3"/>
    </row>
    <row r="458" spans="1:14" ht="23.25" customHeight="1">
      <c r="A458" s="3"/>
      <c r="B458" s="252" t="s">
        <v>554</v>
      </c>
      <c r="C458" s="253"/>
      <c r="D458" s="11"/>
      <c r="E458" s="7"/>
      <c r="F458" s="4"/>
      <c r="G458" s="8"/>
      <c r="H458" s="8"/>
      <c r="I458" s="8"/>
      <c r="J458" s="8"/>
      <c r="K458" s="8"/>
      <c r="L458" s="8"/>
      <c r="M458" s="8"/>
      <c r="N458" s="3"/>
    </row>
    <row r="459" spans="1:14" ht="23.25" customHeight="1">
      <c r="A459" s="3"/>
      <c r="B459" s="9" t="s">
        <v>111</v>
      </c>
      <c r="C459" s="10" t="s">
        <v>555</v>
      </c>
      <c r="D459" s="11">
        <v>1</v>
      </c>
      <c r="E459" s="12"/>
      <c r="F459" s="123" t="s">
        <v>87</v>
      </c>
      <c r="G459" s="3"/>
      <c r="H459" s="3"/>
      <c r="I459" s="14"/>
      <c r="J459" s="14"/>
      <c r="K459" s="3"/>
      <c r="L459" s="14"/>
      <c r="M459" s="3">
        <f t="shared" ref="M459:M461" si="41">H459+J459+L459</f>
        <v>0</v>
      </c>
      <c r="N459" s="3"/>
    </row>
    <row r="460" spans="1:14" ht="23.25" customHeight="1">
      <c r="A460" s="3"/>
      <c r="B460" s="9" t="s">
        <v>155</v>
      </c>
      <c r="C460" s="10"/>
      <c r="D460" s="11">
        <f>0.208/2</f>
        <v>0.104</v>
      </c>
      <c r="E460" s="12"/>
      <c r="F460" s="123" t="s">
        <v>115</v>
      </c>
      <c r="G460" s="3"/>
      <c r="H460" s="3"/>
      <c r="I460" s="14"/>
      <c r="J460" s="14"/>
      <c r="K460" s="3"/>
      <c r="L460" s="3"/>
      <c r="M460" s="3">
        <f t="shared" si="41"/>
        <v>0</v>
      </c>
      <c r="N460" s="3"/>
    </row>
    <row r="461" spans="1:14" ht="23.25" customHeight="1">
      <c r="A461" s="3"/>
      <c r="B461" s="9" t="s">
        <v>60</v>
      </c>
      <c r="C461" s="10"/>
      <c r="D461" s="11">
        <f>0.047/2</f>
        <v>2.35E-2</v>
      </c>
      <c r="E461" s="12"/>
      <c r="F461" s="123" t="s">
        <v>115</v>
      </c>
      <c r="G461" s="3"/>
      <c r="H461" s="3"/>
      <c r="I461" s="14"/>
      <c r="J461" s="14"/>
      <c r="K461" s="3"/>
      <c r="L461" s="3"/>
      <c r="M461" s="3">
        <f t="shared" si="41"/>
        <v>0</v>
      </c>
      <c r="N461" s="3"/>
    </row>
    <row r="462" spans="1:14" ht="23.25" customHeight="1">
      <c r="A462" s="3"/>
      <c r="B462" s="123" t="s">
        <v>57</v>
      </c>
      <c r="C462" s="10"/>
      <c r="D462" s="11"/>
      <c r="E462" s="12"/>
      <c r="F462" s="123"/>
      <c r="G462" s="3"/>
      <c r="H462" s="3"/>
      <c r="I462" s="3"/>
      <c r="J462" s="3"/>
      <c r="K462" s="3"/>
      <c r="L462" s="3"/>
      <c r="M462" s="3">
        <f>H462+J462+L462</f>
        <v>0</v>
      </c>
      <c r="N462" s="123"/>
    </row>
    <row r="463" spans="1:14" ht="23.25" customHeight="1"/>
    <row r="464" spans="1:14" ht="23.25" customHeight="1"/>
    <row r="465" ht="23.25" customHeight="1"/>
    <row r="466" ht="23.25" customHeight="1"/>
    <row r="467" ht="23.25" customHeight="1"/>
    <row r="468" ht="23.25" customHeight="1"/>
    <row r="469" ht="23.25" customHeight="1"/>
    <row r="470" ht="23.25" customHeight="1"/>
    <row r="471" ht="23.25" customHeight="1"/>
    <row r="472" ht="23.25" customHeight="1"/>
    <row r="473" ht="23.25" customHeight="1"/>
    <row r="474" ht="23.25" customHeight="1"/>
  </sheetData>
  <mergeCells count="130">
    <mergeCell ref="B437:C437"/>
    <mergeCell ref="B360:C360"/>
    <mergeCell ref="B361:C361"/>
    <mergeCell ref="B368:C368"/>
    <mergeCell ref="B369:C369"/>
    <mergeCell ref="B431:C431"/>
    <mergeCell ref="B423:C423"/>
    <mergeCell ref="B385:C385"/>
    <mergeCell ref="B393:C393"/>
    <mergeCell ref="B394:C394"/>
    <mergeCell ref="B402:C402"/>
    <mergeCell ref="B411:C411"/>
    <mergeCell ref="B417:C417"/>
    <mergeCell ref="B384:C384"/>
    <mergeCell ref="B401:C401"/>
    <mergeCell ref="B410:C410"/>
    <mergeCell ref="B416:C416"/>
    <mergeCell ref="B422:C422"/>
    <mergeCell ref="B430:C430"/>
    <mergeCell ref="B436:C436"/>
    <mergeCell ref="B377:C377"/>
    <mergeCell ref="B376:C376"/>
    <mergeCell ref="B338:C338"/>
    <mergeCell ref="B337:C337"/>
    <mergeCell ref="B346:C346"/>
    <mergeCell ref="B345:C345"/>
    <mergeCell ref="B353:C353"/>
    <mergeCell ref="B352:C352"/>
    <mergeCell ref="B316:C316"/>
    <mergeCell ref="B317:C317"/>
    <mergeCell ref="B323:C323"/>
    <mergeCell ref="B322:C322"/>
    <mergeCell ref="B330:C330"/>
    <mergeCell ref="B329:C329"/>
    <mergeCell ref="B294:C294"/>
    <mergeCell ref="B295:C295"/>
    <mergeCell ref="B302:C302"/>
    <mergeCell ref="B303:C303"/>
    <mergeCell ref="B311:C311"/>
    <mergeCell ref="B310:C310"/>
    <mergeCell ref="B273:C273"/>
    <mergeCell ref="B280:C280"/>
    <mergeCell ref="B279:C279"/>
    <mergeCell ref="B288:C288"/>
    <mergeCell ref="B287:C287"/>
    <mergeCell ref="B223:C223"/>
    <mergeCell ref="B259:C259"/>
    <mergeCell ref="B260:C260"/>
    <mergeCell ref="B266:C266"/>
    <mergeCell ref="B267:C267"/>
    <mergeCell ref="B272:C272"/>
    <mergeCell ref="B244:C244"/>
    <mergeCell ref="B237:C237"/>
    <mergeCell ref="B245:C245"/>
    <mergeCell ref="B253:C253"/>
    <mergeCell ref="B252:C252"/>
    <mergeCell ref="B83:C83"/>
    <mergeCell ref="B70:C70"/>
    <mergeCell ref="B77:C77"/>
    <mergeCell ref="B40:C40"/>
    <mergeCell ref="B47:C47"/>
    <mergeCell ref="B55:C55"/>
    <mergeCell ref="B63:C63"/>
    <mergeCell ref="B175:C175"/>
    <mergeCell ref="B166:C166"/>
    <mergeCell ref="B105:C105"/>
    <mergeCell ref="B112:C112"/>
    <mergeCell ref="B119:C119"/>
    <mergeCell ref="B126:C126"/>
    <mergeCell ref="B137:C137"/>
    <mergeCell ref="B111:C111"/>
    <mergeCell ref="B118:C118"/>
    <mergeCell ref="B125:C125"/>
    <mergeCell ref="B136:C136"/>
    <mergeCell ref="B147:C147"/>
    <mergeCell ref="B158:C158"/>
    <mergeCell ref="B165:C165"/>
    <mergeCell ref="B174:C174"/>
    <mergeCell ref="B159:C159"/>
    <mergeCell ref="B90:C90"/>
    <mergeCell ref="B32:C32"/>
    <mergeCell ref="B23:C23"/>
    <mergeCell ref="B31:C31"/>
    <mergeCell ref="B39:C39"/>
    <mergeCell ref="B46:C46"/>
    <mergeCell ref="B54:C54"/>
    <mergeCell ref="B62:C62"/>
    <mergeCell ref="B69:C69"/>
    <mergeCell ref="B76:C76"/>
    <mergeCell ref="B97:C97"/>
    <mergeCell ref="B104:C104"/>
    <mergeCell ref="B148:C148"/>
    <mergeCell ref="B457:C457"/>
    <mergeCell ref="B458:C458"/>
    <mergeCell ref="B452:C452"/>
    <mergeCell ref="B451:C451"/>
    <mergeCell ref="B84:C84"/>
    <mergeCell ref="B91:C91"/>
    <mergeCell ref="B98:C98"/>
    <mergeCell ref="B182:C182"/>
    <mergeCell ref="B181:C181"/>
    <mergeCell ref="B190:C190"/>
    <mergeCell ref="B199:C199"/>
    <mergeCell ref="B208:C208"/>
    <mergeCell ref="B217:C217"/>
    <mergeCell ref="B224:C224"/>
    <mergeCell ref="B231:C231"/>
    <mergeCell ref="B230:C230"/>
    <mergeCell ref="B238:C238"/>
    <mergeCell ref="B189:C189"/>
    <mergeCell ref="B198:C198"/>
    <mergeCell ref="B207:C207"/>
    <mergeCell ref="B216:C216"/>
    <mergeCell ref="A1:N2"/>
    <mergeCell ref="A3:A4"/>
    <mergeCell ref="B15:C15"/>
    <mergeCell ref="B24:C24"/>
    <mergeCell ref="B14:C14"/>
    <mergeCell ref="B5:C5"/>
    <mergeCell ref="B3:B4"/>
    <mergeCell ref="M3:M4"/>
    <mergeCell ref="D3:D4"/>
    <mergeCell ref="C3:C4"/>
    <mergeCell ref="N3:N4"/>
    <mergeCell ref="G3:H3"/>
    <mergeCell ref="I3:J3"/>
    <mergeCell ref="K3:L3"/>
    <mergeCell ref="F3:F4"/>
    <mergeCell ref="E3:E4"/>
    <mergeCell ref="B6:C6"/>
  </mergeCells>
  <phoneticPr fontId="100" type="noConversion"/>
  <printOptions horizontalCentered="1" verticalCentered="1"/>
  <pageMargins left="0.34" right="0.42" top="0.97" bottom="0.51181102362204722" header="0.27559055118110237" footer="0.15748031496062992"/>
  <pageSetup paperSize="9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K24"/>
  <sheetViews>
    <sheetView view="pageBreakPreview" zoomScaleSheetLayoutView="100" workbookViewId="0">
      <selection activeCell="B1" sqref="B1:J2"/>
    </sheetView>
  </sheetViews>
  <sheetFormatPr defaultRowHeight="13.5"/>
  <cols>
    <col min="1" max="1" width="0.88671875" style="128" customWidth="1"/>
    <col min="2" max="2" width="7.33203125" style="136" customWidth="1"/>
    <col min="3" max="3" width="4.77734375" style="136" customWidth="1"/>
    <col min="4" max="4" width="12.77734375" style="136" customWidth="1"/>
    <col min="5" max="6" width="5.77734375" style="136" customWidth="1"/>
    <col min="7" max="7" width="9.77734375" style="136" customWidth="1"/>
    <col min="8" max="8" width="45.77734375" style="136" customWidth="1"/>
    <col min="9" max="9" width="9.77734375" style="136" customWidth="1"/>
    <col min="10" max="10" width="10.77734375" style="136" customWidth="1"/>
    <col min="11" max="11" width="8.88671875" style="128"/>
    <col min="12" max="16384" width="8.88671875" style="136"/>
  </cols>
  <sheetData>
    <row r="1" spans="1:10" ht="25.5" customHeight="1">
      <c r="A1" s="130"/>
      <c r="B1" s="243" t="s">
        <v>52</v>
      </c>
      <c r="C1" s="244"/>
      <c r="D1" s="244"/>
      <c r="E1" s="244"/>
      <c r="F1" s="244"/>
      <c r="G1" s="244"/>
      <c r="H1" s="244"/>
      <c r="I1" s="244"/>
      <c r="J1" s="245"/>
    </row>
    <row r="2" spans="1:10" ht="32.25" customHeight="1" thickBot="1">
      <c r="A2" s="130"/>
      <c r="B2" s="260"/>
      <c r="C2" s="261"/>
      <c r="D2" s="261"/>
      <c r="E2" s="261"/>
      <c r="F2" s="261"/>
      <c r="G2" s="261"/>
      <c r="H2" s="261"/>
      <c r="I2" s="261"/>
      <c r="J2" s="262"/>
    </row>
    <row r="3" spans="1:10" ht="19.5" customHeight="1">
      <c r="A3" s="130"/>
      <c r="B3" s="256" t="s">
        <v>42</v>
      </c>
      <c r="C3" s="256" t="s">
        <v>47</v>
      </c>
      <c r="D3" s="256" t="s">
        <v>43</v>
      </c>
      <c r="E3" s="256" t="s">
        <v>40</v>
      </c>
      <c r="F3" s="256" t="s">
        <v>41</v>
      </c>
      <c r="G3" s="256" t="s">
        <v>44</v>
      </c>
      <c r="H3" s="256" t="s">
        <v>45</v>
      </c>
      <c r="I3" s="258" t="s">
        <v>39</v>
      </c>
      <c r="J3" s="256" t="s">
        <v>46</v>
      </c>
    </row>
    <row r="4" spans="1:10" ht="19.5" customHeight="1" thickBot="1">
      <c r="A4" s="130"/>
      <c r="B4" s="257"/>
      <c r="C4" s="257"/>
      <c r="D4" s="257"/>
      <c r="E4" s="257"/>
      <c r="F4" s="257"/>
      <c r="G4" s="257"/>
      <c r="H4" s="257"/>
      <c r="I4" s="259"/>
      <c r="J4" s="257"/>
    </row>
    <row r="5" spans="1:10" ht="34.5" customHeight="1" thickTop="1">
      <c r="A5" s="130"/>
      <c r="B5" s="47"/>
      <c r="C5" s="1">
        <v>1</v>
      </c>
      <c r="D5" s="15" t="s">
        <v>83</v>
      </c>
      <c r="E5" s="2"/>
      <c r="F5" s="2" t="s">
        <v>53</v>
      </c>
      <c r="G5" s="140"/>
      <c r="H5" s="2" t="s">
        <v>553</v>
      </c>
      <c r="I5" s="78">
        <f t="shared" ref="I5:I23" si="0">G5</f>
        <v>0</v>
      </c>
      <c r="J5" s="64"/>
    </row>
    <row r="6" spans="1:10" ht="34.5" customHeight="1">
      <c r="A6" s="130"/>
      <c r="B6" s="47"/>
      <c r="C6" s="1">
        <v>2</v>
      </c>
      <c r="D6" s="15" t="s">
        <v>84</v>
      </c>
      <c r="E6" s="2"/>
      <c r="F6" s="2" t="s">
        <v>53</v>
      </c>
      <c r="G6" s="140"/>
      <c r="H6" s="2"/>
      <c r="I6" s="78">
        <f t="shared" si="0"/>
        <v>0</v>
      </c>
      <c r="J6" s="64"/>
    </row>
    <row r="7" spans="1:10" ht="34.5" customHeight="1">
      <c r="A7" s="130"/>
      <c r="B7" s="47"/>
      <c r="C7" s="1">
        <v>3</v>
      </c>
      <c r="D7" s="15" t="s">
        <v>94</v>
      </c>
      <c r="E7" s="2"/>
      <c r="F7" s="2" t="s">
        <v>53</v>
      </c>
      <c r="G7" s="140"/>
      <c r="H7" s="2"/>
      <c r="I7" s="78">
        <f t="shared" si="0"/>
        <v>0</v>
      </c>
      <c r="J7" s="64"/>
    </row>
    <row r="8" spans="1:10" ht="34.5" customHeight="1">
      <c r="A8" s="130"/>
      <c r="B8" s="47"/>
      <c r="C8" s="1">
        <v>4</v>
      </c>
      <c r="D8" s="15" t="s">
        <v>99</v>
      </c>
      <c r="E8" s="2"/>
      <c r="F8" s="2" t="s">
        <v>53</v>
      </c>
      <c r="G8" s="140"/>
      <c r="H8" s="2"/>
      <c r="I8" s="78">
        <f t="shared" si="0"/>
        <v>0</v>
      </c>
      <c r="J8" s="64"/>
    </row>
    <row r="9" spans="1:10" ht="34.5" customHeight="1">
      <c r="A9" s="130"/>
      <c r="B9" s="47"/>
      <c r="C9" s="1">
        <v>5</v>
      </c>
      <c r="D9" s="15" t="s">
        <v>116</v>
      </c>
      <c r="E9" s="2"/>
      <c r="F9" s="2" t="s">
        <v>53</v>
      </c>
      <c r="G9" s="140"/>
      <c r="H9" s="2"/>
      <c r="I9" s="78">
        <f t="shared" si="0"/>
        <v>0</v>
      </c>
      <c r="J9" s="64"/>
    </row>
    <row r="10" spans="1:10" ht="34.5" customHeight="1">
      <c r="A10" s="130"/>
      <c r="B10" s="47"/>
      <c r="C10" s="1">
        <v>6</v>
      </c>
      <c r="D10" s="15" t="s">
        <v>117</v>
      </c>
      <c r="E10" s="2"/>
      <c r="F10" s="2" t="s">
        <v>53</v>
      </c>
      <c r="G10" s="140"/>
      <c r="H10" s="2"/>
      <c r="I10" s="78">
        <f t="shared" si="0"/>
        <v>0</v>
      </c>
      <c r="J10" s="64"/>
    </row>
    <row r="11" spans="1:10" ht="34.5" customHeight="1">
      <c r="A11" s="130"/>
      <c r="B11" s="47"/>
      <c r="C11" s="1">
        <v>7</v>
      </c>
      <c r="D11" s="15" t="s">
        <v>121</v>
      </c>
      <c r="E11" s="2"/>
      <c r="F11" s="2" t="s">
        <v>53</v>
      </c>
      <c r="G11" s="140"/>
      <c r="H11" s="2"/>
      <c r="I11" s="78">
        <f t="shared" si="0"/>
        <v>0</v>
      </c>
      <c r="J11" s="64"/>
    </row>
    <row r="12" spans="1:10" ht="34.5" customHeight="1">
      <c r="A12" s="130"/>
      <c r="B12" s="47"/>
      <c r="C12" s="1">
        <v>8</v>
      </c>
      <c r="D12" s="15" t="s">
        <v>131</v>
      </c>
      <c r="E12" s="2"/>
      <c r="F12" s="2" t="s">
        <v>53</v>
      </c>
      <c r="G12" s="140"/>
      <c r="H12" s="2"/>
      <c r="I12" s="78">
        <f t="shared" si="0"/>
        <v>0</v>
      </c>
      <c r="J12" s="64"/>
    </row>
    <row r="13" spans="1:10" ht="34.5" customHeight="1">
      <c r="A13" s="130"/>
      <c r="B13" s="47"/>
      <c r="C13" s="1">
        <v>9</v>
      </c>
      <c r="D13" s="15" t="s">
        <v>134</v>
      </c>
      <c r="E13" s="2"/>
      <c r="F13" s="2" t="s">
        <v>53</v>
      </c>
      <c r="G13" s="140"/>
      <c r="H13" s="2"/>
      <c r="I13" s="78">
        <f t="shared" si="0"/>
        <v>0</v>
      </c>
      <c r="J13" s="64"/>
    </row>
    <row r="14" spans="1:10" ht="34.5" customHeight="1">
      <c r="A14" s="130"/>
      <c r="B14" s="47"/>
      <c r="C14" s="1">
        <v>10</v>
      </c>
      <c r="D14" s="15" t="s">
        <v>157</v>
      </c>
      <c r="E14" s="2"/>
      <c r="F14" s="2" t="s">
        <v>53</v>
      </c>
      <c r="G14" s="140"/>
      <c r="H14" s="2"/>
      <c r="I14" s="78">
        <f t="shared" si="0"/>
        <v>0</v>
      </c>
      <c r="J14" s="64"/>
    </row>
    <row r="15" spans="1:10" ht="34.5" customHeight="1">
      <c r="A15" s="130"/>
      <c r="B15" s="47"/>
      <c r="C15" s="1">
        <v>11</v>
      </c>
      <c r="D15" s="15" t="s">
        <v>166</v>
      </c>
      <c r="E15" s="2"/>
      <c r="F15" s="2" t="s">
        <v>53</v>
      </c>
      <c r="G15" s="140"/>
      <c r="H15" s="2"/>
      <c r="I15" s="78">
        <f t="shared" si="0"/>
        <v>0</v>
      </c>
      <c r="J15" s="64"/>
    </row>
    <row r="16" spans="1:10" ht="34.5" customHeight="1">
      <c r="A16" s="130"/>
      <c r="B16" s="47"/>
      <c r="C16" s="1">
        <v>12</v>
      </c>
      <c r="D16" s="15" t="s">
        <v>183</v>
      </c>
      <c r="E16" s="2"/>
      <c r="F16" s="2" t="s">
        <v>53</v>
      </c>
      <c r="G16" s="140"/>
      <c r="H16" s="2"/>
      <c r="I16" s="78">
        <f t="shared" si="0"/>
        <v>0</v>
      </c>
      <c r="J16" s="64"/>
    </row>
    <row r="17" spans="1:10" ht="34.5" customHeight="1">
      <c r="A17" s="130"/>
      <c r="B17" s="47"/>
      <c r="C17" s="1">
        <v>13</v>
      </c>
      <c r="D17" s="15" t="s">
        <v>212</v>
      </c>
      <c r="E17" s="2"/>
      <c r="F17" s="2" t="s">
        <v>53</v>
      </c>
      <c r="G17" s="140"/>
      <c r="H17" s="2"/>
      <c r="I17" s="78">
        <f t="shared" si="0"/>
        <v>0</v>
      </c>
      <c r="J17" s="64"/>
    </row>
    <row r="18" spans="1:10" ht="34.5" customHeight="1">
      <c r="A18" s="130"/>
      <c r="B18" s="47"/>
      <c r="C18" s="1">
        <v>14</v>
      </c>
      <c r="D18" s="15" t="s">
        <v>250</v>
      </c>
      <c r="E18" s="2"/>
      <c r="F18" s="2" t="s">
        <v>53</v>
      </c>
      <c r="G18" s="140"/>
      <c r="H18" s="2"/>
      <c r="I18" s="78">
        <f t="shared" si="0"/>
        <v>0</v>
      </c>
      <c r="J18" s="64"/>
    </row>
    <row r="19" spans="1:10" ht="34.5" customHeight="1">
      <c r="A19" s="130"/>
      <c r="B19" s="47"/>
      <c r="C19" s="1">
        <v>15</v>
      </c>
      <c r="D19" s="15" t="s">
        <v>252</v>
      </c>
      <c r="E19" s="2"/>
      <c r="F19" s="2" t="s">
        <v>53</v>
      </c>
      <c r="G19" s="140"/>
      <c r="H19" s="2"/>
      <c r="I19" s="78">
        <f t="shared" si="0"/>
        <v>0</v>
      </c>
      <c r="J19" s="64"/>
    </row>
    <row r="20" spans="1:10" ht="34.5" customHeight="1">
      <c r="A20" s="130"/>
      <c r="B20" s="47"/>
      <c r="C20" s="1">
        <v>16</v>
      </c>
      <c r="D20" s="15" t="s">
        <v>266</v>
      </c>
      <c r="E20" s="2"/>
      <c r="F20" s="2" t="s">
        <v>53</v>
      </c>
      <c r="G20" s="140"/>
      <c r="H20" s="2"/>
      <c r="I20" s="78">
        <f t="shared" si="0"/>
        <v>0</v>
      </c>
      <c r="J20" s="64"/>
    </row>
    <row r="21" spans="1:10" ht="34.5" customHeight="1">
      <c r="A21" s="130"/>
      <c r="B21" s="47"/>
      <c r="C21" s="1">
        <v>17</v>
      </c>
      <c r="D21" s="15" t="s">
        <v>269</v>
      </c>
      <c r="E21" s="2"/>
      <c r="F21" s="2" t="s">
        <v>53</v>
      </c>
      <c r="G21" s="140"/>
      <c r="H21" s="2"/>
      <c r="I21" s="78">
        <f t="shared" si="0"/>
        <v>0</v>
      </c>
      <c r="J21" s="64"/>
    </row>
    <row r="22" spans="1:10" ht="34.5" customHeight="1">
      <c r="A22" s="130"/>
      <c r="B22" s="47"/>
      <c r="C22" s="1">
        <v>18</v>
      </c>
      <c r="D22" s="15" t="s">
        <v>272</v>
      </c>
      <c r="E22" s="2"/>
      <c r="F22" s="2" t="s">
        <v>53</v>
      </c>
      <c r="G22" s="140"/>
      <c r="H22" s="2"/>
      <c r="I22" s="78">
        <f t="shared" si="0"/>
        <v>0</v>
      </c>
      <c r="J22" s="64"/>
    </row>
    <row r="23" spans="1:10" ht="34.5" customHeight="1">
      <c r="A23" s="130"/>
      <c r="B23" s="47"/>
      <c r="C23" s="1">
        <v>19</v>
      </c>
      <c r="D23" s="15" t="s">
        <v>428</v>
      </c>
      <c r="E23" s="2"/>
      <c r="F23" s="2" t="s">
        <v>53</v>
      </c>
      <c r="G23" s="2"/>
      <c r="H23" s="2"/>
      <c r="I23" s="78">
        <f t="shared" si="0"/>
        <v>0</v>
      </c>
      <c r="J23" s="64"/>
    </row>
    <row r="24" spans="1:10" ht="34.5" customHeight="1">
      <c r="A24" s="130"/>
      <c r="B24" s="48"/>
      <c r="C24" s="1"/>
      <c r="D24" s="15"/>
      <c r="E24" s="2"/>
      <c r="F24" s="2"/>
      <c r="G24" s="2"/>
      <c r="H24" s="2"/>
      <c r="I24" s="78"/>
      <c r="J24" s="64"/>
    </row>
  </sheetData>
  <mergeCells count="10">
    <mergeCell ref="H3:H4"/>
    <mergeCell ref="I3:I4"/>
    <mergeCell ref="J3:J4"/>
    <mergeCell ref="C3:C4"/>
    <mergeCell ref="B1:J2"/>
    <mergeCell ref="B3:B4"/>
    <mergeCell ref="D3:D4"/>
    <mergeCell ref="E3:E4"/>
    <mergeCell ref="F3:F4"/>
    <mergeCell ref="G3:G4"/>
  </mergeCells>
  <phoneticPr fontId="11" type="noConversion"/>
  <pageMargins left="0.70866141732283472" right="0.70866141732283472" top="0.97" bottom="0.61" header="0.31496062992125984" footer="0.31496062992125984"/>
  <pageSetup paperSize="9"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H57"/>
  <sheetViews>
    <sheetView view="pageBreakPreview" zoomScale="115" zoomScaleSheetLayoutView="115" workbookViewId="0">
      <selection activeCell="E22" sqref="E22"/>
    </sheetView>
  </sheetViews>
  <sheetFormatPr defaultRowHeight="12"/>
  <cols>
    <col min="1" max="1" width="4.44140625" style="109" customWidth="1"/>
    <col min="2" max="2" width="21" style="121" customWidth="1"/>
    <col min="3" max="3" width="6.88671875" style="121" customWidth="1"/>
    <col min="4" max="4" width="10.33203125" style="121" customWidth="1"/>
    <col min="5" max="5" width="52.77734375" style="121" customWidth="1"/>
    <col min="6" max="6" width="13.88671875" style="121" customWidth="1"/>
    <col min="7" max="7" width="6.33203125" style="121" customWidth="1"/>
    <col min="8" max="8" width="8.88671875" style="109"/>
    <col min="9" max="16384" width="8.88671875" style="121"/>
  </cols>
  <sheetData>
    <row r="1" spans="1:7" ht="13.5" customHeight="1">
      <c r="A1" s="263" t="s">
        <v>70</v>
      </c>
      <c r="B1" s="263"/>
      <c r="C1" s="263"/>
      <c r="D1" s="263"/>
      <c r="E1" s="263"/>
      <c r="F1" s="263"/>
      <c r="G1" s="264"/>
    </row>
    <row r="2" spans="1:7" ht="22.5" customHeight="1" thickBot="1">
      <c r="A2" s="265"/>
      <c r="B2" s="265"/>
      <c r="C2" s="265"/>
      <c r="D2" s="265"/>
      <c r="E2" s="265"/>
      <c r="F2" s="265"/>
      <c r="G2" s="266"/>
    </row>
    <row r="3" spans="1:7" ht="19.5" customHeight="1">
      <c r="A3" s="267"/>
      <c r="B3" s="269" t="s">
        <v>68</v>
      </c>
      <c r="C3" s="269" t="s">
        <v>67</v>
      </c>
      <c r="D3" s="272" t="s">
        <v>334</v>
      </c>
      <c r="E3" s="269" t="s">
        <v>71</v>
      </c>
      <c r="F3" s="269" t="s">
        <v>69</v>
      </c>
      <c r="G3" s="270" t="s">
        <v>46</v>
      </c>
    </row>
    <row r="4" spans="1:7" ht="19.5" customHeight="1" thickBot="1">
      <c r="A4" s="268"/>
      <c r="B4" s="242"/>
      <c r="C4" s="242"/>
      <c r="D4" s="273"/>
      <c r="E4" s="242"/>
      <c r="F4" s="242"/>
      <c r="G4" s="271"/>
    </row>
    <row r="5" spans="1:7" ht="24" customHeight="1" thickTop="1">
      <c r="A5" s="126">
        <v>1</v>
      </c>
      <c r="B5" s="51" t="str">
        <f>일위대가!B6</f>
        <v>도장전바탕만들기</v>
      </c>
      <c r="C5" s="51" t="s">
        <v>152</v>
      </c>
      <c r="D5" s="51" t="s">
        <v>335</v>
      </c>
      <c r="E5" s="129" t="s">
        <v>346</v>
      </c>
      <c r="F5" s="119">
        <f>3.3*0.8*48+1.2*3*96</f>
        <v>472.31999999999994</v>
      </c>
      <c r="G5" s="135"/>
    </row>
    <row r="6" spans="1:7" ht="24" customHeight="1">
      <c r="A6" s="126"/>
      <c r="B6" s="51"/>
      <c r="C6" s="51" t="s">
        <v>138</v>
      </c>
      <c r="D6" s="51" t="s">
        <v>336</v>
      </c>
      <c r="E6" s="129" t="s">
        <v>475</v>
      </c>
      <c r="F6" s="119">
        <f>19.8*2.4*8</f>
        <v>380.16</v>
      </c>
      <c r="G6" s="135"/>
    </row>
    <row r="7" spans="1:7" ht="24" customHeight="1">
      <c r="A7" s="126"/>
      <c r="B7" s="51"/>
      <c r="C7" s="51" t="s">
        <v>138</v>
      </c>
      <c r="D7" s="51" t="s">
        <v>344</v>
      </c>
      <c r="E7" s="129" t="s">
        <v>345</v>
      </c>
      <c r="F7" s="119">
        <f>(5.6+6.3)*3*2</f>
        <v>71.399999999999991</v>
      </c>
      <c r="G7" s="135"/>
    </row>
    <row r="8" spans="1:7" ht="24" customHeight="1">
      <c r="A8" s="126"/>
      <c r="B8" s="51"/>
      <c r="C8" s="51" t="s">
        <v>138</v>
      </c>
      <c r="D8" s="96" t="s">
        <v>477</v>
      </c>
      <c r="E8" s="79" t="s">
        <v>478</v>
      </c>
      <c r="F8" s="119">
        <f>-1.8*2.1*48-1.5*2.4*2-1.7*2.4*2</f>
        <v>-196.79999999999998</v>
      </c>
      <c r="G8" s="135"/>
    </row>
    <row r="9" spans="1:7" ht="24" customHeight="1">
      <c r="A9" s="126"/>
      <c r="B9" s="51"/>
      <c r="C9" s="51"/>
      <c r="D9" s="51" t="s">
        <v>347</v>
      </c>
      <c r="E9" s="129"/>
      <c r="F9" s="119">
        <f>ROUNDDOWN(SUM(F5:F8),0)</f>
        <v>727</v>
      </c>
      <c r="G9" s="135"/>
    </row>
    <row r="10" spans="1:7" ht="24" customHeight="1">
      <c r="A10" s="126">
        <v>2</v>
      </c>
      <c r="B10" s="51" t="str">
        <f>일위대가!B15</f>
        <v xml:space="preserve">수성페인트롤러칠(2회) </v>
      </c>
      <c r="C10" s="51" t="s">
        <v>152</v>
      </c>
      <c r="D10" s="51" t="str">
        <f>D5</f>
        <v>외부베란다</v>
      </c>
      <c r="E10" s="129" t="str">
        <f>E5</f>
        <v>3300*800*48+1200*3000*96</v>
      </c>
      <c r="F10" s="119">
        <f>3.3*0.8*48+1.2*3*96</f>
        <v>472.31999999999994</v>
      </c>
      <c r="G10" s="135"/>
    </row>
    <row r="11" spans="1:7" ht="24" customHeight="1">
      <c r="A11" s="126"/>
      <c r="B11" s="51"/>
      <c r="C11" s="51" t="s">
        <v>138</v>
      </c>
      <c r="D11" s="51" t="str">
        <f>D6</f>
        <v>복도</v>
      </c>
      <c r="E11" s="129" t="s">
        <v>475</v>
      </c>
      <c r="F11" s="119">
        <f>19.8*2.4*8</f>
        <v>380.16</v>
      </c>
      <c r="G11" s="135"/>
    </row>
    <row r="12" spans="1:7" ht="24" customHeight="1">
      <c r="A12" s="126"/>
      <c r="B12" s="51"/>
      <c r="C12" s="51" t="s">
        <v>138</v>
      </c>
      <c r="D12" s="51" t="str">
        <f>D7</f>
        <v>로비</v>
      </c>
      <c r="E12" s="129" t="s">
        <v>345</v>
      </c>
      <c r="F12" s="119">
        <f>(5.6+6.3)*3*2</f>
        <v>71.399999999999991</v>
      </c>
      <c r="G12" s="135"/>
    </row>
    <row r="13" spans="1:7" ht="24" customHeight="1">
      <c r="A13" s="126"/>
      <c r="B13" s="51"/>
      <c r="C13" s="51" t="s">
        <v>138</v>
      </c>
      <c r="D13" s="96" t="s">
        <v>476</v>
      </c>
      <c r="E13" s="79" t="s">
        <v>478</v>
      </c>
      <c r="F13" s="119">
        <f>-1.8*2.1*48-1.5*2.4*2-1.7*2.4*2</f>
        <v>-196.79999999999998</v>
      </c>
      <c r="G13" s="135"/>
    </row>
    <row r="14" spans="1:7" ht="24" customHeight="1">
      <c r="A14" s="126"/>
      <c r="B14" s="51"/>
      <c r="C14" s="51"/>
      <c r="D14" s="51" t="str">
        <f>D9</f>
        <v>소계</v>
      </c>
      <c r="E14" s="129"/>
      <c r="F14" s="119">
        <f>ROUNDDOWN(SUM(F10:F13),0)</f>
        <v>727</v>
      </c>
      <c r="G14" s="135"/>
    </row>
    <row r="15" spans="1:7" ht="24" customHeight="1">
      <c r="A15" s="126">
        <v>3</v>
      </c>
      <c r="B15" s="51" t="str">
        <f>일위대가!B112</f>
        <v xml:space="preserve">타일-바탕고르기-벽 </v>
      </c>
      <c r="C15" s="51" t="s">
        <v>152</v>
      </c>
      <c r="D15" s="51"/>
      <c r="E15" s="129" t="s">
        <v>348</v>
      </c>
      <c r="F15" s="119">
        <f>ROUNDDOWN((1.665+2.56)*2*2.4*31-1*2.1*31,0)</f>
        <v>563</v>
      </c>
      <c r="G15" s="135"/>
    </row>
    <row r="16" spans="1:7" ht="24" customHeight="1">
      <c r="A16" s="126">
        <v>4</v>
      </c>
      <c r="B16" s="51" t="str">
        <f>일위대가!B119</f>
        <v xml:space="preserve">타일-바탕고르기-바닥 </v>
      </c>
      <c r="C16" s="51" t="s">
        <v>152</v>
      </c>
      <c r="D16" s="51"/>
      <c r="E16" s="129" t="s">
        <v>226</v>
      </c>
      <c r="F16" s="119">
        <f>ROUNDDOWN(1.665*2.56*31,0)</f>
        <v>132</v>
      </c>
      <c r="G16" s="135"/>
    </row>
    <row r="17" spans="1:7" ht="24" customHeight="1">
      <c r="A17" s="126">
        <v>5</v>
      </c>
      <c r="B17" s="51" t="str">
        <f>일위대가!B126</f>
        <v xml:space="preserve">타일압착붙임250*400 벽면 </v>
      </c>
      <c r="C17" s="51" t="s">
        <v>152</v>
      </c>
      <c r="D17" s="51"/>
      <c r="E17" s="129" t="str">
        <f>E15</f>
        <v>(1665+2560)*2*2400*31-1000*2100*31</v>
      </c>
      <c r="F17" s="119">
        <f>ROUNDDOWN((1.665+2.56)*2*2.4*31-1*2.1*31,0)</f>
        <v>563</v>
      </c>
      <c r="G17" s="135"/>
    </row>
    <row r="18" spans="1:7" ht="24" customHeight="1">
      <c r="A18" s="126">
        <v>6</v>
      </c>
      <c r="B18" s="51" t="str">
        <f>일위대가!B137</f>
        <v xml:space="preserve">타일압착붙임 300*300 바닥면 </v>
      </c>
      <c r="C18" s="51" t="s">
        <v>152</v>
      </c>
      <c r="D18" s="51"/>
      <c r="E18" s="129" t="str">
        <f>E16</f>
        <v>1665*2560*31</v>
      </c>
      <c r="F18" s="119">
        <f>ROUNDDOWN(1.665*2.56*31,0)</f>
        <v>132</v>
      </c>
      <c r="G18" s="135"/>
    </row>
    <row r="19" spans="1:7" ht="24" customHeight="1">
      <c r="A19" s="126">
        <v>7</v>
      </c>
      <c r="B19" s="51" t="str">
        <f>일위대가!B148</f>
        <v xml:space="preserve">타일압착붙임 200*200 외부바닥 </v>
      </c>
      <c r="C19" s="51" t="s">
        <v>152</v>
      </c>
      <c r="D19" s="51"/>
      <c r="E19" s="129" t="s">
        <v>227</v>
      </c>
      <c r="F19" s="119">
        <f>ROUNDDOWN(3.3*0.9*48,0)</f>
        <v>142</v>
      </c>
      <c r="G19" s="135"/>
    </row>
    <row r="20" spans="1:7" ht="24" customHeight="1">
      <c r="A20" s="126">
        <v>8</v>
      </c>
      <c r="B20" s="51" t="str">
        <f>일위대가!B159</f>
        <v xml:space="preserve">smc천정재설치 </v>
      </c>
      <c r="C20" s="51" t="s">
        <v>152</v>
      </c>
      <c r="D20" s="51"/>
      <c r="E20" s="129" t="str">
        <f>E18</f>
        <v>1665*2560*31</v>
      </c>
      <c r="F20" s="119">
        <f>F18</f>
        <v>132</v>
      </c>
      <c r="G20" s="135"/>
    </row>
    <row r="21" spans="1:7" ht="31.5" customHeight="1">
      <c r="A21" s="126">
        <v>9</v>
      </c>
      <c r="B21" s="51" t="str">
        <f>일위대가!B166</f>
        <v xml:space="preserve">석고판붙임-벽 </v>
      </c>
      <c r="C21" s="51" t="s">
        <v>152</v>
      </c>
      <c r="D21" s="51" t="s">
        <v>356</v>
      </c>
      <c r="E21" s="134" t="s">
        <v>483</v>
      </c>
      <c r="F21" s="116">
        <f>(5.2+4.95)*2*2.4*6+(4.8+4.95)*2*2.4*8+(4.9+4.95)*2*2.4*16+3.3*5.2*2+6.6*5.2*2</f>
        <v>1526.1600000000003</v>
      </c>
      <c r="G21" s="135"/>
    </row>
    <row r="22" spans="1:7" ht="31.5" customHeight="1">
      <c r="A22" s="126"/>
      <c r="B22" s="51"/>
      <c r="C22" s="51"/>
      <c r="D22" s="96" t="s">
        <v>364</v>
      </c>
      <c r="E22" s="133" t="s">
        <v>484</v>
      </c>
      <c r="F22" s="116">
        <f>-1.2*2.1*48-0.9*2.1*32-1*2.1*31</f>
        <v>-246.54000000000002</v>
      </c>
      <c r="G22" s="135"/>
    </row>
    <row r="23" spans="1:7" ht="31.5" customHeight="1">
      <c r="A23" s="126"/>
      <c r="B23" s="51"/>
      <c r="C23" s="51"/>
      <c r="D23" s="96" t="s">
        <v>473</v>
      </c>
      <c r="E23" s="133"/>
      <c r="F23" s="119">
        <f>ROUNDDOWN(F21+F22,0)</f>
        <v>1279</v>
      </c>
      <c r="G23" s="135"/>
    </row>
    <row r="24" spans="1:7" ht="31.5" customHeight="1">
      <c r="A24" s="126">
        <v>10</v>
      </c>
      <c r="B24" s="51" t="str">
        <f>일위대가!B175</f>
        <v xml:space="preserve">텍스설치 -천정 </v>
      </c>
      <c r="C24" s="51" t="s">
        <v>138</v>
      </c>
      <c r="D24" s="51" t="s">
        <v>336</v>
      </c>
      <c r="E24" s="67" t="s">
        <v>474</v>
      </c>
      <c r="F24" s="119">
        <f>1.5*19.8*2+1.7*19.8*2</f>
        <v>126.72000000000001</v>
      </c>
      <c r="G24" s="135"/>
    </row>
    <row r="25" spans="1:7" ht="27.75" customHeight="1">
      <c r="A25" s="126"/>
      <c r="B25" s="51"/>
      <c r="C25" s="51"/>
      <c r="D25" s="51" t="s">
        <v>356</v>
      </c>
      <c r="E25" s="67" t="s">
        <v>361</v>
      </c>
      <c r="F25" s="119">
        <f>4.95*5.2*6+4.95*4.8*8+4.95*4.9*16+3.3*5.2+6.6*5.2</f>
        <v>784.08</v>
      </c>
      <c r="G25" s="135"/>
    </row>
    <row r="26" spans="1:7" ht="27.75" customHeight="1">
      <c r="A26" s="126"/>
      <c r="B26" s="51"/>
      <c r="C26" s="51"/>
      <c r="D26" s="51" t="s">
        <v>357</v>
      </c>
      <c r="E26" s="67" t="s">
        <v>359</v>
      </c>
      <c r="F26" s="119">
        <f>6.3*5.6*2</f>
        <v>70.559999999999988</v>
      </c>
      <c r="G26" s="135"/>
    </row>
    <row r="27" spans="1:7" ht="27.75" customHeight="1">
      <c r="A27" s="126"/>
      <c r="B27" s="51"/>
      <c r="C27" s="51"/>
      <c r="D27" s="96" t="s">
        <v>360</v>
      </c>
      <c r="E27" s="103" t="s">
        <v>479</v>
      </c>
      <c r="F27" s="112">
        <f>-1.665*2.56*31</f>
        <v>-132.1344</v>
      </c>
      <c r="G27" s="135"/>
    </row>
    <row r="28" spans="1:7" ht="27.75" customHeight="1">
      <c r="A28" s="126"/>
      <c r="B28" s="51"/>
      <c r="C28" s="51"/>
      <c r="D28" s="51" t="s">
        <v>347</v>
      </c>
      <c r="E28" s="67"/>
      <c r="F28" s="119">
        <f>ROUNDDOWN(SUM(F24:F27),0)</f>
        <v>849</v>
      </c>
      <c r="G28" s="135"/>
    </row>
    <row r="29" spans="1:7" ht="24" customHeight="1">
      <c r="A29" s="126">
        <v>11</v>
      </c>
      <c r="B29" s="107" t="str">
        <f>일위대가!B182</f>
        <v xml:space="preserve">걸레받이 </v>
      </c>
      <c r="C29" s="51" t="s">
        <v>149</v>
      </c>
      <c r="D29" s="51" t="s">
        <v>356</v>
      </c>
      <c r="E29" s="80" t="s">
        <v>362</v>
      </c>
      <c r="F29" s="116">
        <f>(4.95+5.2)*2*8+(4.95+4.8)*2*16+(4.95+4.9)*2*1</f>
        <v>494.09999999999997</v>
      </c>
      <c r="G29" s="81"/>
    </row>
    <row r="30" spans="1:7" ht="24" customHeight="1">
      <c r="A30" s="126"/>
      <c r="B30" s="107"/>
      <c r="C30" s="51"/>
      <c r="D30" s="96" t="s">
        <v>364</v>
      </c>
      <c r="E30" s="82" t="s">
        <v>363</v>
      </c>
      <c r="F30" s="116">
        <f>-1*31-1.2*31-0.9*31</f>
        <v>-96.1</v>
      </c>
      <c r="G30" s="81"/>
    </row>
    <row r="31" spans="1:7" ht="24" customHeight="1">
      <c r="A31" s="126"/>
      <c r="B31" s="107"/>
      <c r="C31" s="51"/>
      <c r="D31" s="51" t="s">
        <v>347</v>
      </c>
      <c r="E31" s="83"/>
      <c r="F31" s="116">
        <f>ROUNDDOWN(SUM(F29:F30),0)</f>
        <v>398</v>
      </c>
      <c r="G31" s="81"/>
    </row>
    <row r="32" spans="1:7" ht="33.75" customHeight="1">
      <c r="A32" s="126">
        <v>12</v>
      </c>
      <c r="B32" s="107" t="str">
        <f>일위대가!B190</f>
        <v xml:space="preserve">도배 </v>
      </c>
      <c r="C32" s="51" t="s">
        <v>152</v>
      </c>
      <c r="D32" s="51" t="s">
        <v>356</v>
      </c>
      <c r="E32" s="134" t="s">
        <v>483</v>
      </c>
      <c r="F32" s="116">
        <f>(5.2+4.95)*2*2.4*6+(4.8+4.95)*2*2.4*8+(4.9+4.95)*2*2.4*16+3.3*5.2*2+6.6*5.2*2</f>
        <v>1526.1600000000003</v>
      </c>
      <c r="G32" s="81"/>
    </row>
    <row r="33" spans="1:7" ht="33.75" customHeight="1">
      <c r="A33" s="126"/>
      <c r="B33" s="107"/>
      <c r="C33" s="51"/>
      <c r="D33" s="96" t="s">
        <v>364</v>
      </c>
      <c r="E33" s="133" t="s">
        <v>484</v>
      </c>
      <c r="F33" s="116">
        <f>-1.2*2.1*48-0.9*2.1*32-1*2.1*31</f>
        <v>-246.54000000000002</v>
      </c>
      <c r="G33" s="81"/>
    </row>
    <row r="34" spans="1:7" ht="33.75" customHeight="1">
      <c r="A34" s="126"/>
      <c r="B34" s="107"/>
      <c r="C34" s="51"/>
      <c r="D34" s="96" t="s">
        <v>347</v>
      </c>
      <c r="E34" s="133"/>
      <c r="F34" s="116">
        <f>ROUNDDOWN(SUM(F32:F33),0)</f>
        <v>1279</v>
      </c>
      <c r="G34" s="81"/>
    </row>
    <row r="35" spans="1:7" ht="24" customHeight="1">
      <c r="A35" s="126">
        <v>13</v>
      </c>
      <c r="B35" s="107" t="str">
        <f>일위대가!B199</f>
        <v xml:space="preserve">ALC블록쌓기-120T(발수) </v>
      </c>
      <c r="C35" s="107" t="s">
        <v>152</v>
      </c>
      <c r="D35" s="107"/>
      <c r="E35" s="80" t="s">
        <v>472</v>
      </c>
      <c r="F35" s="116">
        <f>ROUNDDOWN((1.665+2.56)*2.4*31-1*2.1*31,0)</f>
        <v>249</v>
      </c>
      <c r="G35" s="81"/>
    </row>
    <row r="36" spans="1:7" ht="24" customHeight="1">
      <c r="A36" s="126">
        <v>14</v>
      </c>
      <c r="B36" s="107" t="str">
        <f>내역서!A30</f>
        <v>ALC블록쌓기-150T(발수)</v>
      </c>
      <c r="C36" s="107" t="s">
        <v>152</v>
      </c>
      <c r="D36" s="107"/>
      <c r="E36" s="80" t="s">
        <v>480</v>
      </c>
      <c r="F36" s="116">
        <f>ROUNDDOWN(5.2*2.4*3+4.8*2.4*4+4.9*2.4*6,0)</f>
        <v>154</v>
      </c>
      <c r="G36" s="81"/>
    </row>
    <row r="37" spans="1:7" ht="24" customHeight="1">
      <c r="A37" s="126">
        <v>15</v>
      </c>
      <c r="B37" s="107" t="str">
        <f>일위대가!B273</f>
        <v xml:space="preserve">창문틀주위충전 </v>
      </c>
      <c r="C37" s="107" t="s">
        <v>149</v>
      </c>
      <c r="D37" s="107"/>
      <c r="E37" s="80" t="s">
        <v>495</v>
      </c>
      <c r="F37" s="116">
        <f>ROUNDDOWN((1.2+2.1)*2*2*46+(1.2+0.7)*2*2+(1.2+1.4)*2*2,0)</f>
        <v>625</v>
      </c>
      <c r="G37" s="81"/>
    </row>
    <row r="38" spans="1:7" ht="24" customHeight="1">
      <c r="A38" s="126">
        <v>16</v>
      </c>
      <c r="B38" s="107" t="str">
        <f>일위대가!B280</f>
        <v xml:space="preserve">바닥재깔기-데코타일 </v>
      </c>
      <c r="C38" s="107" t="s">
        <v>152</v>
      </c>
      <c r="D38" s="107"/>
      <c r="E38" s="80" t="s">
        <v>471</v>
      </c>
      <c r="F38" s="116">
        <f>ROUNDDOWN(1.5*19.8*2+1.7*19.8*2,0)</f>
        <v>126</v>
      </c>
      <c r="G38" s="81"/>
    </row>
    <row r="39" spans="1:7" ht="39" customHeight="1">
      <c r="A39" s="126">
        <v>17</v>
      </c>
      <c r="B39" s="107" t="str">
        <f>일위대가!B288</f>
        <v xml:space="preserve">바닥재깔기-장판 2.2mm </v>
      </c>
      <c r="C39" s="107" t="s">
        <v>152</v>
      </c>
      <c r="D39" s="107"/>
      <c r="E39" s="67" t="s">
        <v>321</v>
      </c>
      <c r="F39" s="116">
        <f>ROUNDDOWN(5.2*4.95*6-1.665*2.56*6+4.8*4.95*8-1.665*2.56*8+4.9*4.95*16-1.665*2.56*16+3.3*5.2+6.6*5.2-1.665*2.56,0)</f>
        <v>651</v>
      </c>
      <c r="G39" s="81"/>
    </row>
    <row r="40" spans="1:7" ht="24" customHeight="1">
      <c r="A40" s="126">
        <v>18</v>
      </c>
      <c r="B40" s="107" t="str">
        <f>일위대가!B295</f>
        <v xml:space="preserve">구조물헐기-무근-벽체 </v>
      </c>
      <c r="C40" s="107" t="s">
        <v>185</v>
      </c>
      <c r="D40" s="107"/>
      <c r="E40" s="80" t="s">
        <v>465</v>
      </c>
      <c r="F40" s="116">
        <f>ROUNDDOWN((5200*2400*200*6+4800*2400*200*8+4900*2400*200*16)/1000000000,1)</f>
        <v>71</v>
      </c>
      <c r="G40" s="81"/>
    </row>
    <row r="41" spans="1:7" ht="24" customHeight="1">
      <c r="A41" s="126">
        <v>19</v>
      </c>
      <c r="B41" s="107" t="str">
        <f>일위대가!B303</f>
        <v xml:space="preserve">구조물헐기-무근-바닥 </v>
      </c>
      <c r="C41" s="107" t="s">
        <v>185</v>
      </c>
      <c r="D41" s="107"/>
      <c r="E41" s="80" t="s">
        <v>317</v>
      </c>
      <c r="F41" s="116">
        <f>ROUNDDOWN(3.3*5.2*0.1*11+3.3*4.8*0.1*12+3.3*4.9*0.1*24,1)</f>
        <v>76.599999999999994</v>
      </c>
      <c r="G41" s="81"/>
    </row>
    <row r="42" spans="1:7" ht="24" customHeight="1">
      <c r="A42" s="126">
        <v>20</v>
      </c>
      <c r="B42" s="107" t="str">
        <f>일위대가!B385</f>
        <v xml:space="preserve">모르타르타설 </v>
      </c>
      <c r="C42" s="107" t="s">
        <v>319</v>
      </c>
      <c r="D42" s="107" t="s">
        <v>488</v>
      </c>
      <c r="E42" s="80" t="str">
        <f>E41</f>
        <v>3300*5200*100*11+3300*4800*100*12+3300*4900*100*24</v>
      </c>
      <c r="F42" s="116">
        <f>F41</f>
        <v>76.599999999999994</v>
      </c>
      <c r="G42" s="81"/>
    </row>
    <row r="43" spans="1:7" ht="24" customHeight="1">
      <c r="A43" s="126"/>
      <c r="B43" s="107"/>
      <c r="C43" s="107"/>
      <c r="D43" s="84" t="s">
        <v>490</v>
      </c>
      <c r="E43" s="85" t="s">
        <v>492</v>
      </c>
      <c r="F43" s="116">
        <f>-1.665*2.56*31*0.05</f>
        <v>-6.6067200000000001</v>
      </c>
      <c r="G43" s="81"/>
    </row>
    <row r="44" spans="1:7" ht="24" customHeight="1">
      <c r="A44" s="126"/>
      <c r="B44" s="107"/>
      <c r="C44" s="107"/>
      <c r="D44" s="107" t="s">
        <v>491</v>
      </c>
      <c r="E44" s="80"/>
      <c r="F44" s="116">
        <f>ROUNDDOWN(F42+F43,0)</f>
        <v>69</v>
      </c>
      <c r="G44" s="81"/>
    </row>
    <row r="45" spans="1:7" ht="24" customHeight="1">
      <c r="A45" s="126">
        <v>21</v>
      </c>
      <c r="B45" s="107"/>
      <c r="C45" s="107"/>
      <c r="D45" s="107"/>
      <c r="E45" s="80"/>
      <c r="F45" s="116"/>
      <c r="G45" s="81"/>
    </row>
    <row r="46" spans="1:7" ht="24" customHeight="1">
      <c r="A46" s="126">
        <v>23</v>
      </c>
      <c r="B46" s="107" t="str">
        <f>일위대가!B330</f>
        <v xml:space="preserve">도막방수 비노출공법(바닥) </v>
      </c>
      <c r="C46" s="107" t="s">
        <v>213</v>
      </c>
      <c r="D46" s="107"/>
      <c r="E46" s="80" t="s">
        <v>468</v>
      </c>
      <c r="F46" s="116">
        <f>ROUNDDOWN(1665*2560*31/1000/1000,0)</f>
        <v>132</v>
      </c>
      <c r="G46" s="81"/>
    </row>
    <row r="47" spans="1:7" ht="24" customHeight="1">
      <c r="A47" s="126">
        <v>25</v>
      </c>
      <c r="B47" s="107" t="s">
        <v>234</v>
      </c>
      <c r="C47" s="107" t="s">
        <v>337</v>
      </c>
      <c r="D47" s="107"/>
      <c r="E47" s="80" t="s">
        <v>235</v>
      </c>
      <c r="F47" s="116">
        <f>ROUNDDOWN(900*2100*15*149/1000/1000,0)</f>
        <v>4224</v>
      </c>
      <c r="G47" s="81"/>
    </row>
    <row r="48" spans="1:7" ht="24" customHeight="1">
      <c r="A48" s="126">
        <v>26</v>
      </c>
      <c r="B48" s="107" t="s">
        <v>257</v>
      </c>
      <c r="C48" s="107" t="s">
        <v>268</v>
      </c>
      <c r="D48" s="107"/>
      <c r="E48" s="80" t="s">
        <v>259</v>
      </c>
      <c r="F48" s="116">
        <f>ROUNDDOWN(900*2100*15/1000/1000,0)</f>
        <v>28</v>
      </c>
      <c r="G48" s="81"/>
    </row>
    <row r="49" spans="1:7" ht="24" customHeight="1">
      <c r="A49" s="126">
        <v>27</v>
      </c>
      <c r="B49" s="107" t="str">
        <f>일위대가!B411</f>
        <v xml:space="preserve">벽돌운반-2층 </v>
      </c>
      <c r="C49" s="107" t="str">
        <f>C47</f>
        <v>1000매</v>
      </c>
      <c r="D49" s="107"/>
      <c r="E49" s="80" t="s">
        <v>481</v>
      </c>
      <c r="F49" s="116">
        <f>ROUNDDOWN(0.9*2.1*7*149,0)</f>
        <v>1971</v>
      </c>
      <c r="G49" s="81"/>
    </row>
    <row r="50" spans="1:7" ht="24" customHeight="1">
      <c r="A50" s="126">
        <v>28</v>
      </c>
      <c r="B50" s="107" t="str">
        <f>일위대가!B417</f>
        <v xml:space="preserve">벽돌운반-3층 </v>
      </c>
      <c r="C50" s="107" t="str">
        <f>C47</f>
        <v>1000매</v>
      </c>
      <c r="D50" s="107"/>
      <c r="E50" s="80" t="s">
        <v>482</v>
      </c>
      <c r="F50" s="116">
        <f>ROUNDDOWN(0.9*2.1*8*149,0)</f>
        <v>2252</v>
      </c>
      <c r="G50" s="81"/>
    </row>
    <row r="51" spans="1:7" ht="24" customHeight="1">
      <c r="A51" s="126">
        <v>29</v>
      </c>
      <c r="B51" s="107" t="s">
        <v>238</v>
      </c>
      <c r="C51" s="107" t="s">
        <v>239</v>
      </c>
      <c r="D51" s="107"/>
      <c r="E51" s="80" t="s">
        <v>552</v>
      </c>
      <c r="F51" s="116">
        <f>ROUNDDOWN(F40+F41,0)</f>
        <v>147</v>
      </c>
      <c r="G51" s="81"/>
    </row>
    <row r="52" spans="1:7" ht="24" customHeight="1">
      <c r="A52" s="126">
        <v>30</v>
      </c>
      <c r="B52" s="107" t="s">
        <v>237</v>
      </c>
      <c r="C52" s="107" t="s">
        <v>240</v>
      </c>
      <c r="D52" s="107"/>
      <c r="E52" s="80" t="s">
        <v>470</v>
      </c>
      <c r="F52" s="116">
        <f>ROUNDDOWN(147.73*2,0)</f>
        <v>295</v>
      </c>
      <c r="G52" s="81"/>
    </row>
    <row r="53" spans="1:7" ht="24" hidden="1" customHeight="1">
      <c r="A53" s="126"/>
      <c r="B53" s="107"/>
      <c r="C53" s="107"/>
      <c r="D53" s="107"/>
      <c r="E53" s="80"/>
      <c r="F53" s="116"/>
      <c r="G53" s="81"/>
    </row>
    <row r="54" spans="1:7" ht="24" customHeight="1">
      <c r="A54" s="86">
        <v>31</v>
      </c>
      <c r="B54" s="107" t="s">
        <v>328</v>
      </c>
      <c r="C54" s="107" t="s">
        <v>138</v>
      </c>
      <c r="D54" s="107"/>
      <c r="E54" s="80" t="str">
        <f>E16</f>
        <v>1665*2560*31</v>
      </c>
      <c r="F54" s="116">
        <f>F16</f>
        <v>132</v>
      </c>
      <c r="G54" s="81"/>
    </row>
    <row r="55" spans="1:7" ht="24" customHeight="1">
      <c r="A55" s="132">
        <v>32</v>
      </c>
      <c r="B55" s="87" t="s">
        <v>463</v>
      </c>
      <c r="C55" s="87" t="s">
        <v>439</v>
      </c>
      <c r="D55" s="87"/>
      <c r="E55" s="88" t="s">
        <v>493</v>
      </c>
      <c r="F55" s="101">
        <f>ROUNDDOWN(19.8*4+(6+3)*2,0)</f>
        <v>97</v>
      </c>
      <c r="G55" s="120"/>
    </row>
    <row r="56" spans="1:7" ht="24" customHeight="1">
      <c r="A56" s="132">
        <v>33</v>
      </c>
      <c r="B56" s="87" t="s">
        <v>494</v>
      </c>
      <c r="C56" s="87" t="s">
        <v>439</v>
      </c>
      <c r="D56" s="87"/>
      <c r="E56" s="88" t="s">
        <v>329</v>
      </c>
      <c r="F56" s="116">
        <f>30*32</f>
        <v>960</v>
      </c>
      <c r="G56" s="120"/>
    </row>
    <row r="57" spans="1:7" ht="24" customHeight="1" thickBot="1">
      <c r="A57" s="117"/>
      <c r="B57" s="113"/>
      <c r="C57" s="113"/>
      <c r="D57" s="113"/>
      <c r="E57" s="102"/>
      <c r="F57" s="89"/>
      <c r="G57" s="108"/>
    </row>
  </sheetData>
  <mergeCells count="8">
    <mergeCell ref="A1:G2"/>
    <mergeCell ref="A3:A4"/>
    <mergeCell ref="B3:B4"/>
    <mergeCell ref="C3:C4"/>
    <mergeCell ref="E3:E4"/>
    <mergeCell ref="F3:F4"/>
    <mergeCell ref="G3:G4"/>
    <mergeCell ref="D3:D4"/>
  </mergeCells>
  <phoneticPr fontId="11" type="noConversion"/>
  <pageMargins left="0.6" right="0.45" top="0.97" bottom="0.61" header="0.31496062992125984" footer="0.31496062992125984"/>
  <pageSetup paperSize="9" orientation="landscape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Q61"/>
  <sheetViews>
    <sheetView view="pageBreakPreview" zoomScaleSheetLayoutView="100" workbookViewId="0">
      <selection activeCell="F5" sqref="F5"/>
    </sheetView>
  </sheetViews>
  <sheetFormatPr defaultColWidth="7.109375" defaultRowHeight="20.100000000000001" customHeight="1"/>
  <cols>
    <col min="1" max="1" width="13.44140625" style="100" customWidth="1"/>
    <col min="2" max="2" width="17.33203125" style="100" customWidth="1"/>
    <col min="3" max="3" width="5.5546875" style="100" customWidth="1"/>
    <col min="4" max="4" width="3.6640625" style="100" hidden="1" customWidth="1"/>
    <col min="5" max="5" width="4.44140625" style="100" hidden="1" customWidth="1"/>
    <col min="6" max="6" width="12.21875" style="100" customWidth="1"/>
    <col min="7" max="7" width="8.109375" style="100" customWidth="1"/>
    <col min="8" max="8" width="12.21875" style="100" customWidth="1"/>
    <col min="9" max="9" width="8.109375" style="100" customWidth="1"/>
    <col min="10" max="10" width="12.21875" style="100" customWidth="1"/>
    <col min="11" max="11" width="8.109375" style="100" customWidth="1"/>
    <col min="12" max="12" width="13.6640625" style="104" customWidth="1"/>
    <col min="13" max="14" width="0" style="100" hidden="1" customWidth="1"/>
    <col min="15" max="15" width="7.109375" style="130"/>
    <col min="16" max="16" width="7.109375" style="100"/>
    <col min="17" max="17" width="0" style="100" hidden="1" customWidth="1"/>
    <col min="18" max="16384" width="7.109375" style="100"/>
  </cols>
  <sheetData>
    <row r="1" spans="1:14" ht="41.25" customHeight="1">
      <c r="A1" s="277" t="s">
        <v>72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9"/>
    </row>
    <row r="2" spans="1:14" ht="21.75" customHeight="1">
      <c r="A2" s="147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46"/>
    </row>
    <row r="3" spans="1:14" ht="20.100000000000001" customHeight="1">
      <c r="A3" s="246" t="s">
        <v>49</v>
      </c>
      <c r="B3" s="223"/>
      <c r="C3" s="246" t="s">
        <v>67</v>
      </c>
      <c r="D3" s="246" t="s">
        <v>55</v>
      </c>
      <c r="E3" s="246" t="s">
        <v>50</v>
      </c>
      <c r="F3" s="223" t="s">
        <v>63</v>
      </c>
      <c r="G3" s="223" t="s">
        <v>64</v>
      </c>
      <c r="H3" s="223" t="s">
        <v>65</v>
      </c>
      <c r="I3" s="246" t="s">
        <v>62</v>
      </c>
      <c r="J3" s="241" t="s">
        <v>75</v>
      </c>
      <c r="K3" s="252" t="s">
        <v>64</v>
      </c>
      <c r="L3" s="241" t="s">
        <v>66</v>
      </c>
    </row>
    <row r="4" spans="1:14" ht="20.100000000000001" customHeight="1" thickBot="1">
      <c r="A4" s="242"/>
      <c r="B4" s="273"/>
      <c r="C4" s="242"/>
      <c r="D4" s="242"/>
      <c r="E4" s="242"/>
      <c r="F4" s="273"/>
      <c r="G4" s="273"/>
      <c r="H4" s="273"/>
      <c r="I4" s="242"/>
      <c r="J4" s="242"/>
      <c r="K4" s="280"/>
      <c r="L4" s="242"/>
    </row>
    <row r="5" spans="1:14" ht="28.5" customHeight="1" thickTop="1">
      <c r="A5" s="49" t="s">
        <v>88</v>
      </c>
      <c r="B5" s="49" t="s">
        <v>430</v>
      </c>
      <c r="C5" s="50" t="s">
        <v>89</v>
      </c>
      <c r="D5" s="49"/>
      <c r="E5" s="49"/>
      <c r="F5" s="51">
        <v>3055</v>
      </c>
      <c r="G5" s="49">
        <v>628</v>
      </c>
      <c r="H5" s="51">
        <v>3033</v>
      </c>
      <c r="I5" s="52">
        <v>478</v>
      </c>
      <c r="J5" s="53"/>
      <c r="K5" s="54"/>
      <c r="L5" s="91">
        <f>MIN(H5,F5)</f>
        <v>3033</v>
      </c>
      <c r="M5" s="100">
        <v>0.13</v>
      </c>
      <c r="N5" s="100">
        <f>M5*2</f>
        <v>0.26</v>
      </c>
    </row>
    <row r="6" spans="1:14" ht="28.5" customHeight="1">
      <c r="A6" s="49" t="s">
        <v>96</v>
      </c>
      <c r="B6" s="49"/>
      <c r="C6" s="50" t="s">
        <v>124</v>
      </c>
      <c r="D6" s="49"/>
      <c r="E6" s="49"/>
      <c r="F6" s="51"/>
      <c r="G6" s="49"/>
      <c r="H6" s="51">
        <v>181000</v>
      </c>
      <c r="I6" s="52">
        <v>687</v>
      </c>
      <c r="J6" s="53"/>
      <c r="K6" s="54"/>
      <c r="L6" s="91">
        <f t="shared" ref="L6:L42" si="0">MIN(H6,F6)</f>
        <v>181000</v>
      </c>
    </row>
    <row r="7" spans="1:14" ht="28.5" customHeight="1">
      <c r="A7" s="49" t="s">
        <v>97</v>
      </c>
      <c r="B7" s="49"/>
      <c r="C7" s="50" t="s">
        <v>124</v>
      </c>
      <c r="D7" s="49"/>
      <c r="E7" s="49"/>
      <c r="F7" s="51"/>
      <c r="G7" s="49"/>
      <c r="H7" s="51">
        <v>114000</v>
      </c>
      <c r="I7" s="52">
        <v>687</v>
      </c>
      <c r="J7" s="53"/>
      <c r="K7" s="54"/>
      <c r="L7" s="91">
        <f t="shared" si="0"/>
        <v>114000</v>
      </c>
    </row>
    <row r="8" spans="1:14" ht="28.5" customHeight="1">
      <c r="A8" s="49" t="s">
        <v>101</v>
      </c>
      <c r="B8" s="49" t="s">
        <v>199</v>
      </c>
      <c r="C8" s="50" t="s">
        <v>124</v>
      </c>
      <c r="D8" s="49"/>
      <c r="E8" s="49"/>
      <c r="F8" s="51">
        <v>115000</v>
      </c>
      <c r="G8" s="49">
        <v>883</v>
      </c>
      <c r="H8" s="51">
        <v>183000</v>
      </c>
      <c r="I8" s="52">
        <v>693</v>
      </c>
      <c r="J8" s="53"/>
      <c r="K8" s="54"/>
      <c r="L8" s="91">
        <f t="shared" si="0"/>
        <v>115000</v>
      </c>
    </row>
    <row r="9" spans="1:14" ht="28.5" customHeight="1">
      <c r="A9" s="49" t="s">
        <v>103</v>
      </c>
      <c r="B9" s="49"/>
      <c r="C9" s="50" t="s">
        <v>124</v>
      </c>
      <c r="D9" s="49"/>
      <c r="E9" s="49"/>
      <c r="F9" s="51">
        <v>74000</v>
      </c>
      <c r="G9" s="49">
        <v>883</v>
      </c>
      <c r="H9" s="51">
        <v>74000</v>
      </c>
      <c r="I9" s="52">
        <v>693</v>
      </c>
      <c r="J9" s="53"/>
      <c r="K9" s="54"/>
      <c r="L9" s="91">
        <f t="shared" si="0"/>
        <v>74000</v>
      </c>
    </row>
    <row r="10" spans="1:14" ht="28.5" customHeight="1">
      <c r="A10" s="49" t="s">
        <v>122</v>
      </c>
      <c r="B10" s="49" t="s">
        <v>173</v>
      </c>
      <c r="C10" s="50" t="s">
        <v>123</v>
      </c>
      <c r="D10" s="49"/>
      <c r="E10" s="49"/>
      <c r="F10" s="51">
        <v>2345</v>
      </c>
      <c r="G10" s="49">
        <v>698</v>
      </c>
      <c r="H10" s="51">
        <v>2037</v>
      </c>
      <c r="I10" s="52">
        <v>418</v>
      </c>
      <c r="J10" s="53">
        <v>1830</v>
      </c>
      <c r="K10" s="54" t="s">
        <v>486</v>
      </c>
      <c r="L10" s="91">
        <v>1830</v>
      </c>
    </row>
    <row r="11" spans="1:14" ht="28.5" customHeight="1">
      <c r="A11" s="49" t="s">
        <v>419</v>
      </c>
      <c r="B11" s="49" t="s">
        <v>142</v>
      </c>
      <c r="C11" s="50" t="s">
        <v>123</v>
      </c>
      <c r="D11" s="49"/>
      <c r="E11" s="49"/>
      <c r="F11" s="51"/>
      <c r="G11" s="49"/>
      <c r="H11" s="51">
        <v>28500</v>
      </c>
      <c r="I11" s="52">
        <v>368</v>
      </c>
      <c r="J11" s="53"/>
      <c r="K11" s="54"/>
      <c r="L11" s="91">
        <f t="shared" si="0"/>
        <v>28500</v>
      </c>
    </row>
    <row r="12" spans="1:14" ht="28.5" customHeight="1">
      <c r="A12" s="49" t="s">
        <v>419</v>
      </c>
      <c r="B12" s="49" t="s">
        <v>417</v>
      </c>
      <c r="C12" s="50" t="s">
        <v>123</v>
      </c>
      <c r="D12" s="49"/>
      <c r="E12" s="49"/>
      <c r="F12" s="51"/>
      <c r="G12" s="49"/>
      <c r="H12" s="51">
        <v>22800</v>
      </c>
      <c r="I12" s="52">
        <v>368</v>
      </c>
      <c r="J12" s="53"/>
      <c r="K12" s="54"/>
      <c r="L12" s="91">
        <f t="shared" si="0"/>
        <v>22800</v>
      </c>
    </row>
    <row r="13" spans="1:14" ht="28.5" customHeight="1">
      <c r="A13" s="49" t="s">
        <v>135</v>
      </c>
      <c r="B13" s="49"/>
      <c r="C13" s="50" t="s">
        <v>124</v>
      </c>
      <c r="D13" s="49"/>
      <c r="E13" s="49"/>
      <c r="F13" s="51">
        <v>26000</v>
      </c>
      <c r="G13" s="49">
        <v>884</v>
      </c>
      <c r="H13" s="51">
        <v>15000</v>
      </c>
      <c r="I13" s="52">
        <v>689</v>
      </c>
      <c r="J13" s="53"/>
      <c r="K13" s="54"/>
      <c r="L13" s="91">
        <f t="shared" si="0"/>
        <v>15000</v>
      </c>
    </row>
    <row r="14" spans="1:14" ht="28.5" customHeight="1">
      <c r="A14" s="49" t="s">
        <v>136</v>
      </c>
      <c r="B14" s="49"/>
      <c r="C14" s="50" t="s">
        <v>124</v>
      </c>
      <c r="D14" s="49"/>
      <c r="E14" s="49"/>
      <c r="F14" s="51">
        <v>8500</v>
      </c>
      <c r="G14" s="49">
        <v>884</v>
      </c>
      <c r="H14" s="51">
        <v>8500</v>
      </c>
      <c r="I14" s="52">
        <v>689</v>
      </c>
      <c r="J14" s="53"/>
      <c r="K14" s="54"/>
      <c r="L14" s="91">
        <f t="shared" si="0"/>
        <v>8500</v>
      </c>
    </row>
    <row r="15" spans="1:14" ht="28.5" customHeight="1">
      <c r="A15" s="49" t="s">
        <v>137</v>
      </c>
      <c r="B15" s="49"/>
      <c r="C15" s="50" t="s">
        <v>124</v>
      </c>
      <c r="D15" s="49"/>
      <c r="E15" s="49"/>
      <c r="F15" s="51">
        <v>13000</v>
      </c>
      <c r="G15" s="49">
        <v>884</v>
      </c>
      <c r="H15" s="51">
        <v>13000</v>
      </c>
      <c r="I15" s="52">
        <v>689</v>
      </c>
      <c r="J15" s="53"/>
      <c r="K15" s="54"/>
      <c r="L15" s="91">
        <f t="shared" si="0"/>
        <v>13000</v>
      </c>
    </row>
    <row r="16" spans="1:14" ht="28.5" customHeight="1">
      <c r="A16" s="49" t="s">
        <v>145</v>
      </c>
      <c r="B16" s="49" t="s">
        <v>276</v>
      </c>
      <c r="C16" s="50" t="s">
        <v>152</v>
      </c>
      <c r="D16" s="49"/>
      <c r="E16" s="49"/>
      <c r="F16" s="51">
        <v>50000</v>
      </c>
      <c r="G16" s="49">
        <v>706</v>
      </c>
      <c r="H16" s="51">
        <v>50000</v>
      </c>
      <c r="I16" s="52">
        <v>424</v>
      </c>
      <c r="J16" s="53"/>
      <c r="K16" s="54"/>
      <c r="L16" s="91">
        <f t="shared" si="0"/>
        <v>50000</v>
      </c>
    </row>
    <row r="17" spans="1:12" ht="28.5" customHeight="1">
      <c r="A17" s="49" t="s">
        <v>153</v>
      </c>
      <c r="B17" s="49"/>
      <c r="C17" s="50" t="s">
        <v>152</v>
      </c>
      <c r="D17" s="49"/>
      <c r="E17" s="49"/>
      <c r="F17" s="51">
        <v>1150</v>
      </c>
      <c r="G17" s="49">
        <v>712</v>
      </c>
      <c r="H17" s="51">
        <v>1150</v>
      </c>
      <c r="I17" s="52">
        <v>513</v>
      </c>
      <c r="J17" s="53"/>
      <c r="K17" s="54"/>
      <c r="L17" s="91">
        <f t="shared" si="0"/>
        <v>1150</v>
      </c>
    </row>
    <row r="18" spans="1:12" ht="28.5" customHeight="1">
      <c r="A18" s="49" t="s">
        <v>159</v>
      </c>
      <c r="B18" s="49"/>
      <c r="C18" s="50" t="s">
        <v>198</v>
      </c>
      <c r="D18" s="49"/>
      <c r="E18" s="49"/>
      <c r="F18" s="51"/>
      <c r="G18" s="49"/>
      <c r="H18" s="51">
        <v>115000</v>
      </c>
      <c r="I18" s="52">
        <v>446</v>
      </c>
      <c r="J18" s="53"/>
      <c r="K18" s="54"/>
      <c r="L18" s="91">
        <f t="shared" si="0"/>
        <v>115000</v>
      </c>
    </row>
    <row r="19" spans="1:12" ht="28.5" customHeight="1">
      <c r="A19" s="49" t="s">
        <v>161</v>
      </c>
      <c r="B19" s="49" t="s">
        <v>286</v>
      </c>
      <c r="C19" s="50" t="s">
        <v>198</v>
      </c>
      <c r="D19" s="49"/>
      <c r="E19" s="49"/>
      <c r="F19" s="51"/>
      <c r="G19" s="49"/>
      <c r="H19" s="51">
        <v>160000</v>
      </c>
      <c r="I19" s="52">
        <v>459</v>
      </c>
      <c r="J19" s="53"/>
      <c r="K19" s="54"/>
      <c r="L19" s="91">
        <f t="shared" si="0"/>
        <v>160000</v>
      </c>
    </row>
    <row r="20" spans="1:12" ht="28.5" customHeight="1">
      <c r="A20" s="49" t="s">
        <v>161</v>
      </c>
      <c r="B20" s="49" t="s">
        <v>287</v>
      </c>
      <c r="C20" s="50" t="s">
        <v>198</v>
      </c>
      <c r="D20" s="49"/>
      <c r="E20" s="49"/>
      <c r="F20" s="51"/>
      <c r="G20" s="49"/>
      <c r="H20" s="51">
        <v>250000</v>
      </c>
      <c r="I20" s="52">
        <v>459</v>
      </c>
      <c r="J20" s="53"/>
      <c r="K20" s="54"/>
      <c r="L20" s="91">
        <f t="shared" si="0"/>
        <v>250000</v>
      </c>
    </row>
    <row r="21" spans="1:12" ht="28.5" customHeight="1">
      <c r="A21" s="49" t="s">
        <v>163</v>
      </c>
      <c r="B21" s="49"/>
      <c r="C21" s="50" t="s">
        <v>192</v>
      </c>
      <c r="D21" s="49"/>
      <c r="E21" s="49"/>
      <c r="F21" s="51">
        <v>46000</v>
      </c>
      <c r="G21" s="49">
        <v>613</v>
      </c>
      <c r="H21" s="51">
        <v>46000</v>
      </c>
      <c r="I21" s="52">
        <v>463</v>
      </c>
      <c r="J21" s="53"/>
      <c r="K21" s="54"/>
      <c r="L21" s="91">
        <f t="shared" si="0"/>
        <v>46000</v>
      </c>
    </row>
    <row r="22" spans="1:12" ht="28.5" customHeight="1">
      <c r="A22" s="49" t="s">
        <v>167</v>
      </c>
      <c r="B22" s="49"/>
      <c r="C22" s="50" t="s">
        <v>152</v>
      </c>
      <c r="D22" s="49"/>
      <c r="E22" s="49"/>
      <c r="F22" s="51"/>
      <c r="G22" s="49"/>
      <c r="H22" s="51">
        <v>19500</v>
      </c>
      <c r="I22" s="52">
        <v>405</v>
      </c>
      <c r="J22" s="53"/>
      <c r="K22" s="54"/>
      <c r="L22" s="91">
        <f t="shared" si="0"/>
        <v>19500</v>
      </c>
    </row>
    <row r="23" spans="1:12" ht="28.5" customHeight="1">
      <c r="A23" s="49" t="s">
        <v>172</v>
      </c>
      <c r="B23" s="49" t="s">
        <v>228</v>
      </c>
      <c r="C23" s="50" t="s">
        <v>152</v>
      </c>
      <c r="D23" s="49"/>
      <c r="E23" s="49"/>
      <c r="F23" s="51">
        <v>13000</v>
      </c>
      <c r="G23" s="49">
        <v>649</v>
      </c>
      <c r="H23" s="51">
        <v>13000</v>
      </c>
      <c r="I23" s="52">
        <v>508</v>
      </c>
      <c r="J23" s="53">
        <v>11400</v>
      </c>
      <c r="K23" s="54" t="s">
        <v>486</v>
      </c>
      <c r="L23" s="91">
        <v>11400</v>
      </c>
    </row>
    <row r="24" spans="1:12" ht="28.5" customHeight="1">
      <c r="A24" s="49" t="s">
        <v>191</v>
      </c>
      <c r="B24" s="49" t="s">
        <v>429</v>
      </c>
      <c r="C24" s="50" t="s">
        <v>152</v>
      </c>
      <c r="D24" s="49"/>
      <c r="E24" s="49"/>
      <c r="F24" s="51">
        <v>16500</v>
      </c>
      <c r="G24" s="49">
        <v>649</v>
      </c>
      <c r="H24" s="51">
        <v>16500</v>
      </c>
      <c r="I24" s="52">
        <v>510</v>
      </c>
      <c r="J24" s="53"/>
      <c r="K24" s="54"/>
      <c r="L24" s="91">
        <f t="shared" si="0"/>
        <v>16500</v>
      </c>
    </row>
    <row r="25" spans="1:12" ht="28.5" customHeight="1">
      <c r="A25" s="49" t="s">
        <v>204</v>
      </c>
      <c r="B25" s="49" t="s">
        <v>205</v>
      </c>
      <c r="C25" s="50" t="s">
        <v>206</v>
      </c>
      <c r="D25" s="49"/>
      <c r="E25" s="49"/>
      <c r="F25" s="51">
        <v>9500</v>
      </c>
      <c r="G25" s="49">
        <v>616</v>
      </c>
      <c r="H25" s="51">
        <v>16500</v>
      </c>
      <c r="I25" s="52">
        <v>430</v>
      </c>
      <c r="J25" s="53"/>
      <c r="K25" s="54"/>
      <c r="L25" s="91">
        <f t="shared" si="0"/>
        <v>9500</v>
      </c>
    </row>
    <row r="26" spans="1:12" ht="28.5" customHeight="1">
      <c r="A26" s="49" t="s">
        <v>249</v>
      </c>
      <c r="B26" s="49" t="s">
        <v>285</v>
      </c>
      <c r="C26" s="50" t="s">
        <v>141</v>
      </c>
      <c r="D26" s="49"/>
      <c r="E26" s="49"/>
      <c r="F26" s="51">
        <v>37440</v>
      </c>
      <c r="G26" s="49">
        <v>948</v>
      </c>
      <c r="H26" s="51"/>
      <c r="I26" s="52"/>
      <c r="J26" s="53"/>
      <c r="K26" s="54"/>
      <c r="L26" s="91">
        <f t="shared" si="0"/>
        <v>37440</v>
      </c>
    </row>
    <row r="27" spans="1:12" ht="28.5" customHeight="1">
      <c r="A27" s="49" t="s">
        <v>253</v>
      </c>
      <c r="B27" s="49"/>
      <c r="C27" s="50" t="s">
        <v>254</v>
      </c>
      <c r="D27" s="49"/>
      <c r="E27" s="49"/>
      <c r="F27" s="51">
        <v>6700</v>
      </c>
      <c r="G27" s="49">
        <v>955</v>
      </c>
      <c r="H27" s="51">
        <v>6700</v>
      </c>
      <c r="I27" s="52">
        <v>775</v>
      </c>
      <c r="J27" s="53"/>
      <c r="K27" s="54"/>
      <c r="L27" s="91">
        <f t="shared" si="0"/>
        <v>6700</v>
      </c>
    </row>
    <row r="28" spans="1:12" ht="28.5" customHeight="1">
      <c r="A28" s="49" t="s">
        <v>280</v>
      </c>
      <c r="B28" s="49"/>
      <c r="C28" s="50" t="s">
        <v>281</v>
      </c>
      <c r="D28" s="49"/>
      <c r="E28" s="49"/>
      <c r="F28" s="51">
        <v>8200</v>
      </c>
      <c r="G28" s="49">
        <v>708</v>
      </c>
      <c r="H28" s="51"/>
      <c r="I28" s="52"/>
      <c r="J28" s="53"/>
      <c r="K28" s="54"/>
      <c r="L28" s="91">
        <f t="shared" si="0"/>
        <v>8200</v>
      </c>
    </row>
    <row r="29" spans="1:12" ht="28.5" customHeight="1">
      <c r="A29" s="49" t="s">
        <v>311</v>
      </c>
      <c r="B29" s="49"/>
      <c r="C29" s="50" t="s">
        <v>312</v>
      </c>
      <c r="D29" s="49"/>
      <c r="E29" s="49"/>
      <c r="F29" s="51"/>
      <c r="G29" s="49"/>
      <c r="H29" s="51">
        <v>750</v>
      </c>
      <c r="I29" s="52">
        <v>430</v>
      </c>
      <c r="J29" s="53"/>
      <c r="K29" s="54"/>
      <c r="L29" s="91">
        <f t="shared" si="0"/>
        <v>750</v>
      </c>
    </row>
    <row r="30" spans="1:12" ht="28.5" customHeight="1">
      <c r="A30" s="49" t="s">
        <v>313</v>
      </c>
      <c r="B30" s="49"/>
      <c r="C30" s="50" t="s">
        <v>312</v>
      </c>
      <c r="D30" s="49"/>
      <c r="E30" s="49"/>
      <c r="F30" s="51"/>
      <c r="G30" s="49"/>
      <c r="H30" s="51">
        <v>550</v>
      </c>
      <c r="I30" s="52">
        <v>430</v>
      </c>
      <c r="J30" s="53"/>
      <c r="K30" s="54"/>
      <c r="L30" s="91">
        <f t="shared" si="0"/>
        <v>550</v>
      </c>
    </row>
    <row r="31" spans="1:12" ht="28.5" customHeight="1">
      <c r="A31" s="49" t="s">
        <v>314</v>
      </c>
      <c r="B31" s="49"/>
      <c r="C31" s="50" t="s">
        <v>315</v>
      </c>
      <c r="D31" s="49"/>
      <c r="E31" s="49"/>
      <c r="F31" s="51"/>
      <c r="G31" s="49"/>
      <c r="H31" s="51">
        <v>250</v>
      </c>
      <c r="I31" s="52">
        <v>430</v>
      </c>
      <c r="J31" s="53"/>
      <c r="K31" s="54"/>
      <c r="L31" s="91">
        <f t="shared" si="0"/>
        <v>250</v>
      </c>
    </row>
    <row r="32" spans="1:12" ht="28.5" customHeight="1">
      <c r="A32" s="49" t="s">
        <v>316</v>
      </c>
      <c r="B32" s="49"/>
      <c r="C32" s="50" t="s">
        <v>312</v>
      </c>
      <c r="D32" s="49"/>
      <c r="E32" s="49"/>
      <c r="F32" s="51">
        <v>620</v>
      </c>
      <c r="G32" s="49"/>
      <c r="H32" s="51">
        <v>930</v>
      </c>
      <c r="I32" s="52">
        <v>430</v>
      </c>
      <c r="J32" s="53"/>
      <c r="K32" s="54"/>
      <c r="L32" s="91">
        <f t="shared" si="0"/>
        <v>620</v>
      </c>
    </row>
    <row r="33" spans="1:17" ht="28.5" customHeight="1">
      <c r="A33" s="49" t="s">
        <v>322</v>
      </c>
      <c r="B33" s="49" t="s">
        <v>324</v>
      </c>
      <c r="C33" s="50" t="s">
        <v>281</v>
      </c>
      <c r="D33" s="49"/>
      <c r="E33" s="49"/>
      <c r="F33" s="51">
        <v>12000</v>
      </c>
      <c r="G33" s="49">
        <v>501</v>
      </c>
      <c r="H33" s="51"/>
      <c r="I33" s="52"/>
      <c r="J33" s="53">
        <v>9000</v>
      </c>
      <c r="K33" s="54" t="s">
        <v>485</v>
      </c>
      <c r="L33" s="91">
        <v>9000</v>
      </c>
    </row>
    <row r="34" spans="1:17" ht="28.5" customHeight="1">
      <c r="A34" s="49" t="s">
        <v>323</v>
      </c>
      <c r="B34" s="49" t="s">
        <v>325</v>
      </c>
      <c r="C34" s="50" t="s">
        <v>281</v>
      </c>
      <c r="D34" s="49"/>
      <c r="E34" s="49"/>
      <c r="F34" s="51">
        <v>12000</v>
      </c>
      <c r="G34" s="49">
        <v>501</v>
      </c>
      <c r="H34" s="51"/>
      <c r="I34" s="52"/>
      <c r="J34" s="53">
        <v>8550</v>
      </c>
      <c r="K34" s="54" t="s">
        <v>486</v>
      </c>
      <c r="L34" s="91">
        <v>8550</v>
      </c>
    </row>
    <row r="35" spans="1:17" ht="28.5" customHeight="1">
      <c r="A35" s="49" t="s">
        <v>448</v>
      </c>
      <c r="B35" s="49" t="s">
        <v>449</v>
      </c>
      <c r="C35" s="50" t="s">
        <v>450</v>
      </c>
      <c r="D35" s="49"/>
      <c r="E35" s="49"/>
      <c r="F35" s="51">
        <v>11000</v>
      </c>
      <c r="G35" s="49">
        <v>501</v>
      </c>
      <c r="H35" s="51"/>
      <c r="I35" s="52"/>
      <c r="J35" s="53">
        <v>7200</v>
      </c>
      <c r="K35" s="54" t="s">
        <v>487</v>
      </c>
      <c r="L35" s="91">
        <v>7200</v>
      </c>
    </row>
    <row r="36" spans="1:17" ht="28.5" customHeight="1">
      <c r="A36" s="49" t="s">
        <v>349</v>
      </c>
      <c r="B36" s="49" t="s">
        <v>350</v>
      </c>
      <c r="C36" s="50" t="s">
        <v>351</v>
      </c>
      <c r="D36" s="49"/>
      <c r="E36" s="49"/>
      <c r="F36" s="51"/>
      <c r="G36" s="49"/>
      <c r="H36" s="51">
        <v>83420</v>
      </c>
      <c r="I36" s="52">
        <v>66</v>
      </c>
      <c r="J36" s="53"/>
      <c r="K36" s="54"/>
      <c r="L36" s="91">
        <f t="shared" si="0"/>
        <v>83420</v>
      </c>
    </row>
    <row r="37" spans="1:17" ht="28.5" customHeight="1">
      <c r="A37" s="49"/>
      <c r="B37" s="49" t="s">
        <v>354</v>
      </c>
      <c r="C37" s="50" t="s">
        <v>351</v>
      </c>
      <c r="D37" s="49"/>
      <c r="E37" s="49"/>
      <c r="F37" s="51"/>
      <c r="G37" s="49"/>
      <c r="H37" s="51">
        <v>100180</v>
      </c>
      <c r="I37" s="52">
        <v>66</v>
      </c>
      <c r="J37" s="53"/>
      <c r="K37" s="54"/>
      <c r="L37" s="91">
        <f t="shared" si="0"/>
        <v>100180</v>
      </c>
    </row>
    <row r="38" spans="1:17" ht="28.5" customHeight="1">
      <c r="A38" s="49" t="s">
        <v>412</v>
      </c>
      <c r="B38" s="49" t="s">
        <v>413</v>
      </c>
      <c r="C38" s="50" t="s">
        <v>414</v>
      </c>
      <c r="D38" s="49"/>
      <c r="E38" s="49"/>
      <c r="F38" s="51"/>
      <c r="G38" s="49"/>
      <c r="H38" s="51">
        <v>4000</v>
      </c>
      <c r="I38" s="52">
        <v>385</v>
      </c>
      <c r="J38" s="53"/>
      <c r="K38" s="54"/>
      <c r="L38" s="91">
        <f t="shared" si="0"/>
        <v>4000</v>
      </c>
    </row>
    <row r="39" spans="1:17" ht="28.5" customHeight="1">
      <c r="A39" s="49" t="s">
        <v>438</v>
      </c>
      <c r="B39" s="49"/>
      <c r="C39" s="50" t="s">
        <v>439</v>
      </c>
      <c r="D39" s="49"/>
      <c r="E39" s="49"/>
      <c r="F39" s="51">
        <v>1300</v>
      </c>
      <c r="G39" s="49">
        <v>788</v>
      </c>
      <c r="H39" s="51"/>
      <c r="I39" s="52"/>
      <c r="J39" s="53"/>
      <c r="K39" s="54"/>
      <c r="L39" s="91">
        <f t="shared" si="0"/>
        <v>1300</v>
      </c>
    </row>
    <row r="40" spans="1:17" ht="28.5" customHeight="1">
      <c r="A40" s="49" t="s">
        <v>440</v>
      </c>
      <c r="B40" s="49" t="s">
        <v>442</v>
      </c>
      <c r="C40" s="50" t="s">
        <v>439</v>
      </c>
      <c r="D40" s="49"/>
      <c r="E40" s="49"/>
      <c r="F40" s="51">
        <v>8335</v>
      </c>
      <c r="G40" s="49">
        <v>761</v>
      </c>
      <c r="H40" s="51"/>
      <c r="I40" s="52"/>
      <c r="J40" s="53">
        <v>8160</v>
      </c>
      <c r="K40" s="54" t="s">
        <v>544</v>
      </c>
      <c r="L40" s="91">
        <v>8160</v>
      </c>
    </row>
    <row r="41" spans="1:17" ht="28.5" customHeight="1">
      <c r="A41" s="49" t="s">
        <v>440</v>
      </c>
      <c r="B41" s="49" t="s">
        <v>441</v>
      </c>
      <c r="C41" s="50" t="s">
        <v>439</v>
      </c>
      <c r="D41" s="49"/>
      <c r="E41" s="49"/>
      <c r="F41" s="51">
        <v>5470</v>
      </c>
      <c r="G41" s="49">
        <v>761</v>
      </c>
      <c r="H41" s="51"/>
      <c r="I41" s="52"/>
      <c r="J41" s="53">
        <v>5272</v>
      </c>
      <c r="K41" s="54" t="s">
        <v>545</v>
      </c>
      <c r="L41" s="91">
        <v>5272</v>
      </c>
    </row>
    <row r="42" spans="1:17" ht="28.5" customHeight="1">
      <c r="A42" s="49" t="s">
        <v>444</v>
      </c>
      <c r="B42" s="49" t="s">
        <v>445</v>
      </c>
      <c r="C42" s="50" t="s">
        <v>439</v>
      </c>
      <c r="D42" s="49"/>
      <c r="E42" s="49"/>
      <c r="F42" s="51">
        <v>350</v>
      </c>
      <c r="G42" s="49">
        <v>760</v>
      </c>
      <c r="H42" s="51"/>
      <c r="I42" s="52"/>
      <c r="J42" s="53"/>
      <c r="K42" s="54"/>
      <c r="L42" s="91">
        <f t="shared" si="0"/>
        <v>350</v>
      </c>
    </row>
    <row r="43" spans="1:17" ht="28.5" customHeight="1">
      <c r="A43" s="49"/>
      <c r="B43" s="49"/>
      <c r="C43" s="50"/>
      <c r="D43" s="49"/>
      <c r="E43" s="49"/>
      <c r="F43" s="51"/>
      <c r="G43" s="49"/>
      <c r="H43" s="51"/>
      <c r="I43" s="52"/>
      <c r="J43" s="53"/>
      <c r="K43" s="54"/>
      <c r="L43" s="91"/>
    </row>
    <row r="44" spans="1:17" ht="28.5" customHeight="1">
      <c r="A44" s="274" t="s">
        <v>77</v>
      </c>
      <c r="B44" s="275"/>
      <c r="C44" s="275"/>
      <c r="D44" s="275"/>
      <c r="E44" s="275"/>
      <c r="F44" s="275"/>
      <c r="G44" s="275"/>
      <c r="H44" s="275"/>
      <c r="I44" s="275"/>
      <c r="J44" s="275"/>
      <c r="K44" s="275"/>
      <c r="L44" s="276"/>
      <c r="Q44" s="100">
        <v>811</v>
      </c>
    </row>
    <row r="45" spans="1:17" ht="28.5" customHeight="1">
      <c r="A45" s="49" t="s">
        <v>150</v>
      </c>
      <c r="B45" s="49" t="s">
        <v>151</v>
      </c>
      <c r="C45" s="50" t="s">
        <v>149</v>
      </c>
      <c r="D45" s="55"/>
      <c r="E45" s="55"/>
      <c r="F45" s="53"/>
      <c r="G45" s="55"/>
      <c r="H45" s="53"/>
      <c r="I45" s="52"/>
      <c r="J45" s="53">
        <v>2000</v>
      </c>
      <c r="K45" s="54"/>
      <c r="L45" s="91">
        <f t="shared" ref="L45:L60" si="1">J45</f>
        <v>2000</v>
      </c>
    </row>
    <row r="46" spans="1:17" ht="28.5" customHeight="1">
      <c r="A46" s="49" t="s">
        <v>158</v>
      </c>
      <c r="B46" s="49" t="s">
        <v>241</v>
      </c>
      <c r="C46" s="50" t="s">
        <v>146</v>
      </c>
      <c r="D46" s="55"/>
      <c r="E46" s="55"/>
      <c r="F46" s="53"/>
      <c r="G46" s="55"/>
      <c r="H46" s="53"/>
      <c r="I46" s="52"/>
      <c r="J46" s="53">
        <v>400000</v>
      </c>
      <c r="K46" s="54"/>
      <c r="L46" s="91">
        <f t="shared" si="1"/>
        <v>400000</v>
      </c>
    </row>
    <row r="47" spans="1:17" ht="28.5" customHeight="1">
      <c r="A47" s="49" t="s">
        <v>158</v>
      </c>
      <c r="B47" s="49" t="s">
        <v>242</v>
      </c>
      <c r="C47" s="50" t="s">
        <v>146</v>
      </c>
      <c r="D47" s="55"/>
      <c r="E47" s="55"/>
      <c r="F47" s="53"/>
      <c r="G47" s="55"/>
      <c r="H47" s="53"/>
      <c r="I47" s="52"/>
      <c r="J47" s="53">
        <v>250000</v>
      </c>
      <c r="K47" s="54"/>
      <c r="L47" s="91">
        <f t="shared" si="1"/>
        <v>250000</v>
      </c>
    </row>
    <row r="48" spans="1:17" ht="28.5" customHeight="1">
      <c r="A48" s="49" t="s">
        <v>158</v>
      </c>
      <c r="B48" s="49" t="s">
        <v>243</v>
      </c>
      <c r="C48" s="50" t="s">
        <v>146</v>
      </c>
      <c r="D48" s="55"/>
      <c r="E48" s="55"/>
      <c r="F48" s="53"/>
      <c r="G48" s="55"/>
      <c r="H48" s="53"/>
      <c r="I48" s="52"/>
      <c r="J48" s="53">
        <v>200000</v>
      </c>
      <c r="K48" s="54"/>
      <c r="L48" s="91">
        <f t="shared" si="1"/>
        <v>200000</v>
      </c>
    </row>
    <row r="49" spans="1:12" ht="28.5" customHeight="1">
      <c r="A49" s="49" t="s">
        <v>187</v>
      </c>
      <c r="B49" s="49" t="s">
        <v>188</v>
      </c>
      <c r="C49" s="50" t="s">
        <v>146</v>
      </c>
      <c r="D49" s="55"/>
      <c r="E49" s="55"/>
      <c r="F49" s="53"/>
      <c r="G49" s="55"/>
      <c r="H49" s="53"/>
      <c r="I49" s="52"/>
      <c r="J49" s="53">
        <v>120000</v>
      </c>
      <c r="K49" s="54"/>
      <c r="L49" s="91">
        <f t="shared" si="1"/>
        <v>120000</v>
      </c>
    </row>
    <row r="50" spans="1:12" ht="28.5" customHeight="1">
      <c r="A50" s="49" t="s">
        <v>189</v>
      </c>
      <c r="B50" s="49" t="s">
        <v>190</v>
      </c>
      <c r="C50" s="50" t="s">
        <v>146</v>
      </c>
      <c r="D50" s="55"/>
      <c r="E50" s="55"/>
      <c r="F50" s="53"/>
      <c r="G50" s="55"/>
      <c r="H50" s="53"/>
      <c r="I50" s="52"/>
      <c r="J50" s="53">
        <v>50000</v>
      </c>
      <c r="K50" s="54"/>
      <c r="L50" s="91">
        <f t="shared" si="1"/>
        <v>50000</v>
      </c>
    </row>
    <row r="51" spans="1:12" ht="28.5" customHeight="1">
      <c r="A51" s="49" t="s">
        <v>193</v>
      </c>
      <c r="B51" s="49" t="s">
        <v>452</v>
      </c>
      <c r="C51" s="50" t="s">
        <v>146</v>
      </c>
      <c r="D51" s="55"/>
      <c r="E51" s="55"/>
      <c r="F51" s="53"/>
      <c r="G51" s="55"/>
      <c r="H51" s="53"/>
      <c r="I51" s="52"/>
      <c r="J51" s="53">
        <v>800000</v>
      </c>
      <c r="K51" s="54"/>
      <c r="L51" s="91">
        <f t="shared" si="1"/>
        <v>800000</v>
      </c>
    </row>
    <row r="52" spans="1:12" ht="28.5" customHeight="1">
      <c r="A52" s="49" t="s">
        <v>194</v>
      </c>
      <c r="B52" s="49" t="s">
        <v>455</v>
      </c>
      <c r="C52" s="50" t="s">
        <v>146</v>
      </c>
      <c r="D52" s="55"/>
      <c r="E52" s="55"/>
      <c r="F52" s="53"/>
      <c r="G52" s="55"/>
      <c r="H52" s="53"/>
      <c r="I52" s="52"/>
      <c r="J52" s="53">
        <v>100000</v>
      </c>
      <c r="K52" s="54"/>
      <c r="L52" s="91">
        <f t="shared" si="1"/>
        <v>100000</v>
      </c>
    </row>
    <row r="53" spans="1:12" ht="28.5" customHeight="1">
      <c r="A53" s="49" t="s">
        <v>197</v>
      </c>
      <c r="B53" s="49" t="s">
        <v>190</v>
      </c>
      <c r="C53" s="50" t="s">
        <v>146</v>
      </c>
      <c r="D53" s="55"/>
      <c r="E53" s="55"/>
      <c r="F53" s="53"/>
      <c r="G53" s="55"/>
      <c r="H53" s="53"/>
      <c r="I53" s="52"/>
      <c r="J53" s="53">
        <v>50000</v>
      </c>
      <c r="K53" s="54"/>
      <c r="L53" s="91">
        <f t="shared" si="1"/>
        <v>50000</v>
      </c>
    </row>
    <row r="54" spans="1:12" ht="28.5" customHeight="1">
      <c r="A54" s="49" t="s">
        <v>327</v>
      </c>
      <c r="B54" s="49" t="s">
        <v>457</v>
      </c>
      <c r="C54" s="50" t="s">
        <v>146</v>
      </c>
      <c r="D54" s="55"/>
      <c r="E54" s="55"/>
      <c r="F54" s="53"/>
      <c r="G54" s="55"/>
      <c r="H54" s="53"/>
      <c r="I54" s="52"/>
      <c r="J54" s="53">
        <v>20000</v>
      </c>
      <c r="K54" s="54"/>
      <c r="L54" s="91">
        <f t="shared" si="1"/>
        <v>20000</v>
      </c>
    </row>
    <row r="55" spans="1:12" ht="28.5" customHeight="1">
      <c r="A55" s="49" t="s">
        <v>201</v>
      </c>
      <c r="B55" s="49" t="s">
        <v>456</v>
      </c>
      <c r="C55" s="50" t="s">
        <v>146</v>
      </c>
      <c r="D55" s="55"/>
      <c r="E55" s="55"/>
      <c r="F55" s="53"/>
      <c r="G55" s="55"/>
      <c r="H55" s="53"/>
      <c r="I55" s="52"/>
      <c r="J55" s="53">
        <v>80000</v>
      </c>
      <c r="K55" s="54"/>
      <c r="L55" s="91">
        <f t="shared" si="1"/>
        <v>80000</v>
      </c>
    </row>
    <row r="56" spans="1:12" ht="28.5" customHeight="1">
      <c r="A56" s="49" t="s">
        <v>219</v>
      </c>
      <c r="B56" s="49"/>
      <c r="C56" s="50" t="s">
        <v>220</v>
      </c>
      <c r="D56" s="55"/>
      <c r="E56" s="55"/>
      <c r="F56" s="53"/>
      <c r="G56" s="55"/>
      <c r="H56" s="53"/>
      <c r="I56" s="52"/>
      <c r="J56" s="53">
        <v>15000</v>
      </c>
      <c r="K56" s="54"/>
      <c r="L56" s="91">
        <f t="shared" si="1"/>
        <v>15000</v>
      </c>
    </row>
    <row r="57" spans="1:12" ht="28.5" customHeight="1">
      <c r="A57" s="49" t="s">
        <v>244</v>
      </c>
      <c r="B57" s="49" t="s">
        <v>246</v>
      </c>
      <c r="C57" s="50" t="s">
        <v>124</v>
      </c>
      <c r="D57" s="55"/>
      <c r="E57" s="55"/>
      <c r="F57" s="53"/>
      <c r="G57" s="55"/>
      <c r="H57" s="53"/>
      <c r="I57" s="52"/>
      <c r="J57" s="53">
        <v>50000</v>
      </c>
      <c r="K57" s="54"/>
      <c r="L57" s="91">
        <f t="shared" si="1"/>
        <v>50000</v>
      </c>
    </row>
    <row r="58" spans="1:12" ht="28.5" customHeight="1">
      <c r="A58" s="49" t="s">
        <v>255</v>
      </c>
      <c r="B58" s="49"/>
      <c r="C58" s="50" t="s">
        <v>124</v>
      </c>
      <c r="D58" s="55"/>
      <c r="E58" s="55"/>
      <c r="F58" s="53"/>
      <c r="G58" s="55"/>
      <c r="H58" s="53"/>
      <c r="I58" s="52"/>
      <c r="J58" s="53">
        <v>6000</v>
      </c>
      <c r="K58" s="54"/>
      <c r="L58" s="91">
        <f t="shared" si="1"/>
        <v>6000</v>
      </c>
    </row>
    <row r="59" spans="1:12" ht="28.5" customHeight="1">
      <c r="A59" s="49" t="s">
        <v>331</v>
      </c>
      <c r="B59" s="49" t="s">
        <v>464</v>
      </c>
      <c r="C59" s="50" t="s">
        <v>294</v>
      </c>
      <c r="D59" s="55"/>
      <c r="E59" s="55"/>
      <c r="F59" s="53"/>
      <c r="G59" s="55"/>
      <c r="H59" s="53"/>
      <c r="I59" s="52"/>
      <c r="J59" s="53">
        <v>250000</v>
      </c>
      <c r="K59" s="54"/>
      <c r="L59" s="91">
        <f t="shared" si="1"/>
        <v>250000</v>
      </c>
    </row>
    <row r="60" spans="1:12" ht="28.5" customHeight="1">
      <c r="A60" s="49"/>
      <c r="B60" s="49"/>
      <c r="C60" s="50"/>
      <c r="D60" s="55"/>
      <c r="E60" s="55"/>
      <c r="F60" s="53"/>
      <c r="G60" s="55"/>
      <c r="H60" s="53"/>
      <c r="I60" s="52"/>
      <c r="J60" s="53"/>
      <c r="K60" s="54"/>
      <c r="L60" s="91">
        <f t="shared" si="1"/>
        <v>0</v>
      </c>
    </row>
    <row r="61" spans="1:12" ht="20.100000000000001" customHeight="1">
      <c r="F61" s="90"/>
    </row>
  </sheetData>
  <mergeCells count="14">
    <mergeCell ref="A44:L44"/>
    <mergeCell ref="L3:L4"/>
    <mergeCell ref="A1:L1"/>
    <mergeCell ref="A3:A4"/>
    <mergeCell ref="C3:C4"/>
    <mergeCell ref="D3:D4"/>
    <mergeCell ref="E3:E4"/>
    <mergeCell ref="I3:I4"/>
    <mergeCell ref="J3:J4"/>
    <mergeCell ref="K3:K4"/>
    <mergeCell ref="F3:F4"/>
    <mergeCell ref="G3:G4"/>
    <mergeCell ref="H3:H4"/>
    <mergeCell ref="B3:B4"/>
  </mergeCells>
  <phoneticPr fontId="11" type="noConversion"/>
  <pageMargins left="0.77" right="0.78740157480314965" top="1" bottom="0.61" header="0.31496062992125984" footer="0.31496062992125984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7</vt:i4>
      </vt:variant>
    </vt:vector>
  </HeadingPairs>
  <TitlesOfParts>
    <vt:vector size="15" baseType="lpstr">
      <vt:lpstr>겉표지</vt:lpstr>
      <vt:lpstr>예정공정표</vt:lpstr>
      <vt:lpstr>공사원가계산서</vt:lpstr>
      <vt:lpstr>내역서</vt:lpstr>
      <vt:lpstr>일위대가</vt:lpstr>
      <vt:lpstr>공종별노임단가조서</vt:lpstr>
      <vt:lpstr>수량산출서</vt:lpstr>
      <vt:lpstr>단가조사표</vt:lpstr>
      <vt:lpstr>겉표지!Print_Area</vt:lpstr>
      <vt:lpstr>공사원가계산서!Print_Area</vt:lpstr>
      <vt:lpstr>내역서!Print_Area</vt:lpstr>
      <vt:lpstr>단가조사표!Print_Area</vt:lpstr>
      <vt:lpstr>내역서!Print_Titles</vt:lpstr>
      <vt:lpstr>단가조사표!Print_Titles</vt:lpstr>
      <vt:lpstr>일위대가!Print_Titles</vt:lpstr>
    </vt:vector>
  </TitlesOfParts>
  <Company>용인시청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용인시</dc:creator>
  <cp:lastModifiedBy>user</cp:lastModifiedBy>
  <cp:lastPrinted>2017-09-22T23:51:48Z</cp:lastPrinted>
  <dcterms:created xsi:type="dcterms:W3CDTF">2008-10-24T01:33:22Z</dcterms:created>
  <dcterms:modified xsi:type="dcterms:W3CDTF">2017-09-25T06:28:45Z</dcterms:modified>
</cp:coreProperties>
</file>